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5720" windowHeight="102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<sst xmlns="http://schemas.openxmlformats.org/spreadsheetml/2006/main" count="47" uniqueCount="42">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</sst>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2309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23.09.2014</v>
          </cell>
        </row>
        <row r="6">
          <cell r="G6" t="str">
            <v>Фактично надійшло на 23.09.2014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936406100</v>
          </cell>
          <cell r="C10">
            <v>656560880</v>
          </cell>
          <cell r="D10">
            <v>71042600</v>
          </cell>
          <cell r="G10">
            <v>649055138.15</v>
          </cell>
          <cell r="H10">
            <v>51631325.48000002</v>
          </cell>
          <cell r="I10">
            <v>72.67657078992043</v>
          </cell>
          <cell r="J10">
            <v>-19411274.51999998</v>
          </cell>
          <cell r="K10">
            <v>98.85680946297013</v>
          </cell>
          <cell r="L10">
            <v>-7505741.850000024</v>
          </cell>
        </row>
        <row r="11">
          <cell r="B11">
            <v>1691009600</v>
          </cell>
          <cell r="C11">
            <v>1212090000</v>
          </cell>
          <cell r="D11">
            <v>130475000</v>
          </cell>
          <cell r="G11">
            <v>1202998821.89</v>
          </cell>
          <cell r="H11">
            <v>95202912</v>
          </cell>
          <cell r="I11">
            <v>72.96640122628855</v>
          </cell>
          <cell r="J11">
            <v>-35272088</v>
          </cell>
          <cell r="K11">
            <v>99.24995849235619</v>
          </cell>
          <cell r="L11">
            <v>-9091178.109999895</v>
          </cell>
        </row>
        <row r="12">
          <cell r="B12">
            <v>129920230</v>
          </cell>
          <cell r="C12">
            <v>95776636</v>
          </cell>
          <cell r="D12">
            <v>11440090</v>
          </cell>
          <cell r="G12">
            <v>93165278.37</v>
          </cell>
          <cell r="H12">
            <v>8024712.350000009</v>
          </cell>
          <cell r="I12">
            <v>70.14553513127963</v>
          </cell>
          <cell r="J12">
            <v>-3415377.649999991</v>
          </cell>
          <cell r="K12">
            <v>97.27349201322963</v>
          </cell>
          <cell r="L12">
            <v>-2611357.629999995</v>
          </cell>
        </row>
        <row r="13">
          <cell r="B13">
            <v>247569638</v>
          </cell>
          <cell r="C13">
            <v>188955320</v>
          </cell>
          <cell r="D13">
            <v>19791280</v>
          </cell>
          <cell r="G13">
            <v>196256020.51</v>
          </cell>
          <cell r="H13">
            <v>15254392.889999986</v>
          </cell>
          <cell r="I13">
            <v>77.07633306183322</v>
          </cell>
          <cell r="J13">
            <v>-4536887.110000014</v>
          </cell>
          <cell r="K13">
            <v>103.86371789373277</v>
          </cell>
          <cell r="L13">
            <v>7300700.50999999</v>
          </cell>
        </row>
        <row r="14">
          <cell r="B14">
            <v>139848700</v>
          </cell>
          <cell r="C14">
            <v>102540510</v>
          </cell>
          <cell r="D14">
            <v>11509870</v>
          </cell>
          <cell r="G14">
            <v>103034035.91</v>
          </cell>
          <cell r="H14">
            <v>8427324.079999998</v>
          </cell>
          <cell r="I14">
            <v>73.21823860738651</v>
          </cell>
          <cell r="J14">
            <v>-3082545.920000002</v>
          </cell>
          <cell r="K14">
            <v>100.48129847413476</v>
          </cell>
          <cell r="L14">
            <v>493525.9099999964</v>
          </cell>
        </row>
        <row r="15">
          <cell r="B15">
            <v>24762900</v>
          </cell>
          <cell r="C15">
            <v>18246700</v>
          </cell>
          <cell r="D15">
            <v>2038585</v>
          </cell>
          <cell r="G15">
            <v>17526516.79</v>
          </cell>
          <cell r="H15">
            <v>1318397.2599999998</v>
          </cell>
          <cell r="I15">
            <v>64.67217506260468</v>
          </cell>
          <cell r="J15">
            <v>-720187.7400000002</v>
          </cell>
          <cell r="K15">
            <v>96.05307693993981</v>
          </cell>
          <cell r="L15">
            <v>-720183.2100000009</v>
          </cell>
        </row>
        <row r="16">
          <cell r="B16">
            <v>31554000</v>
          </cell>
          <cell r="C16">
            <v>23363564</v>
          </cell>
          <cell r="D16">
            <v>3431952</v>
          </cell>
          <cell r="G16">
            <v>18224172.42</v>
          </cell>
          <cell r="H16">
            <v>2208642.290000001</v>
          </cell>
          <cell r="I16">
            <v>64.35527915308842</v>
          </cell>
          <cell r="J16">
            <v>-1223309.709999999</v>
          </cell>
          <cell r="K16">
            <v>78.0025360000726</v>
          </cell>
          <cell r="L16">
            <v>-5139391.579999998</v>
          </cell>
        </row>
        <row r="17">
          <cell r="B17">
            <v>92189150</v>
          </cell>
          <cell r="C17">
            <v>65542311</v>
          </cell>
          <cell r="D17">
            <v>9417443</v>
          </cell>
          <cell r="G17">
            <v>66179680.69</v>
          </cell>
          <cell r="H17">
            <v>6709692.579999998</v>
          </cell>
          <cell r="I17">
            <v>71.24749871063726</v>
          </cell>
          <cell r="J17">
            <v>-2707750.420000002</v>
          </cell>
          <cell r="K17">
            <v>100.97245531973995</v>
          </cell>
          <cell r="L17">
            <v>637369.6899999976</v>
          </cell>
        </row>
        <row r="18">
          <cell r="B18">
            <v>9151755</v>
          </cell>
          <cell r="C18">
            <v>6864265</v>
          </cell>
          <cell r="D18">
            <v>1434718</v>
          </cell>
          <cell r="G18">
            <v>6051432.27</v>
          </cell>
          <cell r="H18">
            <v>423975.3699999992</v>
          </cell>
          <cell r="I18">
            <v>29.551129211454736</v>
          </cell>
          <cell r="J18">
            <v>-1010742.6300000008</v>
          </cell>
          <cell r="K18">
            <v>88.1584884907561</v>
          </cell>
          <cell r="L18">
            <v>-812832.7300000004</v>
          </cell>
        </row>
        <row r="19">
          <cell r="B19">
            <v>19618479</v>
          </cell>
          <cell r="C19">
            <v>14266435</v>
          </cell>
          <cell r="D19">
            <v>2323226</v>
          </cell>
          <cell r="G19">
            <v>13483394.11</v>
          </cell>
          <cell r="H19">
            <v>1024807.879999999</v>
          </cell>
          <cell r="I19">
            <v>44.11141576411416</v>
          </cell>
          <cell r="J19">
            <v>-1298418.120000001</v>
          </cell>
          <cell r="K19">
            <v>94.51130650369205</v>
          </cell>
          <cell r="L19">
            <v>-783040.8900000006</v>
          </cell>
        </row>
        <row r="20">
          <cell r="B20">
            <v>43342999</v>
          </cell>
          <cell r="C20">
            <v>30060851</v>
          </cell>
          <cell r="D20">
            <v>4168247</v>
          </cell>
          <cell r="G20">
            <v>29833910.68</v>
          </cell>
          <cell r="H20">
            <v>2578861.579999998</v>
          </cell>
          <cell r="I20">
            <v>61.869212165209944</v>
          </cell>
          <cell r="J20">
            <v>-1589385.4200000018</v>
          </cell>
          <cell r="K20">
            <v>99.24506355458799</v>
          </cell>
          <cell r="L20">
            <v>-226940.3200000003</v>
          </cell>
        </row>
        <row r="21">
          <cell r="B21">
            <v>32288821</v>
          </cell>
          <cell r="C21">
            <v>23533986</v>
          </cell>
          <cell r="D21">
            <v>3507714</v>
          </cell>
          <cell r="G21">
            <v>23328671.92</v>
          </cell>
          <cell r="H21">
            <v>2090858.1000000015</v>
          </cell>
          <cell r="I21">
            <v>59.60742808564214</v>
          </cell>
          <cell r="J21">
            <v>-1416855.8999999985</v>
          </cell>
          <cell r="K21">
            <v>99.12758476188436</v>
          </cell>
          <cell r="L21">
            <v>-205314.0799999982</v>
          </cell>
        </row>
        <row r="22">
          <cell r="B22">
            <v>41455214</v>
          </cell>
          <cell r="C22">
            <v>29640633</v>
          </cell>
          <cell r="D22">
            <v>3299872</v>
          </cell>
          <cell r="G22">
            <v>29167134.36</v>
          </cell>
          <cell r="H22">
            <v>1887254.6600000001</v>
          </cell>
          <cell r="I22">
            <v>57.19175349831751</v>
          </cell>
          <cell r="J22">
            <v>-1412617.3399999999</v>
          </cell>
          <cell r="K22">
            <v>98.40253533047016</v>
          </cell>
          <cell r="L22">
            <v>-473498.6400000006</v>
          </cell>
        </row>
        <row r="23">
          <cell r="B23">
            <v>20658040</v>
          </cell>
          <cell r="C23">
            <v>14718994</v>
          </cell>
          <cell r="D23">
            <v>1893023</v>
          </cell>
          <cell r="G23">
            <v>16727865.72</v>
          </cell>
          <cell r="H23">
            <v>1136483.1500000004</v>
          </cell>
          <cell r="I23">
            <v>60.03535878856202</v>
          </cell>
          <cell r="J23">
            <v>-756539.8499999996</v>
          </cell>
          <cell r="K23">
            <v>113.64815910652591</v>
          </cell>
          <cell r="L23">
            <v>2008871.7200000007</v>
          </cell>
        </row>
        <row r="24">
          <cell r="B24">
            <v>27235430</v>
          </cell>
          <cell r="C24">
            <v>18273605</v>
          </cell>
          <cell r="D24">
            <v>2603899</v>
          </cell>
          <cell r="G24">
            <v>19813536.78</v>
          </cell>
          <cell r="H24">
            <v>2201693.1400000006</v>
          </cell>
          <cell r="I24">
            <v>84.55370734425568</v>
          </cell>
          <cell r="J24">
            <v>-402205.8599999994</v>
          </cell>
          <cell r="K24">
            <v>108.42708255979048</v>
          </cell>
          <cell r="L24">
            <v>1539931.7800000012</v>
          </cell>
        </row>
        <row r="25">
          <cell r="B25">
            <v>34353900</v>
          </cell>
          <cell r="C25">
            <v>23525485</v>
          </cell>
          <cell r="D25">
            <v>3587125</v>
          </cell>
          <cell r="G25">
            <v>23485841.46</v>
          </cell>
          <cell r="H25">
            <v>2060681.9400000013</v>
          </cell>
          <cell r="I25">
            <v>57.44661644074297</v>
          </cell>
          <cell r="J25">
            <v>-1526443.0599999987</v>
          </cell>
          <cell r="K25">
            <v>99.83148683225872</v>
          </cell>
          <cell r="L25">
            <v>-39643.539999999106</v>
          </cell>
        </row>
        <row r="26">
          <cell r="B26">
            <v>22573748</v>
          </cell>
          <cell r="C26">
            <v>16751874</v>
          </cell>
          <cell r="D26">
            <v>2744500</v>
          </cell>
          <cell r="G26">
            <v>16259161.5</v>
          </cell>
          <cell r="H26">
            <v>1584028.8000000007</v>
          </cell>
          <cell r="I26">
            <v>57.71648023319369</v>
          </cell>
          <cell r="J26">
            <v>-1160471.1999999993</v>
          </cell>
          <cell r="K26">
            <v>97.05876190329512</v>
          </cell>
          <cell r="L26">
            <v>-492712.5</v>
          </cell>
        </row>
        <row r="27">
          <cell r="B27">
            <v>18678307</v>
          </cell>
          <cell r="C27">
            <v>13358410</v>
          </cell>
          <cell r="D27">
            <v>1821654</v>
          </cell>
          <cell r="G27">
            <v>13375500.12</v>
          </cell>
          <cell r="H27">
            <v>1428792.7199999988</v>
          </cell>
          <cell r="I27">
            <v>78.43381454436457</v>
          </cell>
          <cell r="J27">
            <v>-392861.2800000012</v>
          </cell>
          <cell r="K27">
            <v>100.1279352857114</v>
          </cell>
          <cell r="L27">
            <v>17090.11999999918</v>
          </cell>
        </row>
        <row r="28">
          <cell r="B28">
            <v>32686485</v>
          </cell>
          <cell r="C28">
            <v>21970396</v>
          </cell>
          <cell r="D28">
            <v>3002553</v>
          </cell>
          <cell r="G28">
            <v>22522457.83</v>
          </cell>
          <cell r="H28">
            <v>1778913.2399999984</v>
          </cell>
          <cell r="I28">
            <v>59.24668906760342</v>
          </cell>
          <cell r="J28">
            <v>-1223639.7600000016</v>
          </cell>
          <cell r="K28">
            <v>102.51275320663314</v>
          </cell>
          <cell r="L28">
            <v>552061.8299999982</v>
          </cell>
        </row>
        <row r="29">
          <cell r="B29">
            <v>62358067</v>
          </cell>
          <cell r="C29">
            <v>46716993</v>
          </cell>
          <cell r="D29">
            <v>5958539</v>
          </cell>
          <cell r="G29">
            <v>47050499.64</v>
          </cell>
          <cell r="H29">
            <v>4153468.8100000024</v>
          </cell>
          <cell r="I29">
            <v>69.7061613593534</v>
          </cell>
          <cell r="J29">
            <v>-1805070.1899999976</v>
          </cell>
          <cell r="K29">
            <v>100.71388721444465</v>
          </cell>
          <cell r="L29">
            <v>333506.6400000006</v>
          </cell>
        </row>
        <row r="30">
          <cell r="B30">
            <v>26565729</v>
          </cell>
          <cell r="C30">
            <v>17730541</v>
          </cell>
          <cell r="D30">
            <v>2647319</v>
          </cell>
          <cell r="G30">
            <v>16980562.74</v>
          </cell>
          <cell r="H30">
            <v>1544572.4399999976</v>
          </cell>
          <cell r="I30">
            <v>58.34477975642518</v>
          </cell>
          <cell r="J30">
            <v>-1102746.5600000024</v>
          </cell>
          <cell r="K30">
            <v>95.77013324071724</v>
          </cell>
          <cell r="L30">
            <v>-749978.2600000016</v>
          </cell>
        </row>
        <row r="31">
          <cell r="B31">
            <v>29019220</v>
          </cell>
          <cell r="C31">
            <v>20203241</v>
          </cell>
          <cell r="D31">
            <v>3024203</v>
          </cell>
          <cell r="G31">
            <v>19410986.55</v>
          </cell>
          <cell r="H31">
            <v>1721248.6600000001</v>
          </cell>
          <cell r="I31">
            <v>56.91577780988909</v>
          </cell>
          <cell r="J31">
            <v>-1302954.3399999999</v>
          </cell>
          <cell r="K31">
            <v>96.07857744210446</v>
          </cell>
          <cell r="L31">
            <v>-792254.4499999993</v>
          </cell>
        </row>
        <row r="32">
          <cell r="B32">
            <v>10776857</v>
          </cell>
          <cell r="C32">
            <v>7860209</v>
          </cell>
          <cell r="D32">
            <v>914526</v>
          </cell>
          <cell r="G32">
            <v>8155253.3</v>
          </cell>
          <cell r="H32">
            <v>836658.3399999999</v>
          </cell>
          <cell r="I32">
            <v>91.4854624144092</v>
          </cell>
          <cell r="J32">
            <v>-77867.66000000015</v>
          </cell>
          <cell r="K32">
            <v>103.7536444641612</v>
          </cell>
          <cell r="L32">
            <v>295044.2999999998</v>
          </cell>
        </row>
        <row r="33">
          <cell r="B33">
            <v>25220561</v>
          </cell>
          <cell r="C33">
            <v>18518386</v>
          </cell>
          <cell r="D33">
            <v>2465755</v>
          </cell>
          <cell r="G33">
            <v>19929000.15</v>
          </cell>
          <cell r="H33">
            <v>1501424.5599999987</v>
          </cell>
          <cell r="I33">
            <v>60.89106825292856</v>
          </cell>
          <cell r="J33">
            <v>-964330.4400000013</v>
          </cell>
          <cell r="K33">
            <v>107.61737091990628</v>
          </cell>
          <cell r="L33">
            <v>1410614.1499999985</v>
          </cell>
        </row>
        <row r="34">
          <cell r="B34">
            <v>20729000</v>
          </cell>
          <cell r="C34">
            <v>14800269</v>
          </cell>
          <cell r="D34">
            <v>2059812</v>
          </cell>
          <cell r="G34">
            <v>14455290.05</v>
          </cell>
          <cell r="H34">
            <v>1368214.1000000015</v>
          </cell>
          <cell r="I34">
            <v>66.42422221057075</v>
          </cell>
          <cell r="J34">
            <v>-691597.8999999985</v>
          </cell>
          <cell r="K34">
            <v>97.6691035142672</v>
          </cell>
          <cell r="L34">
            <v>-344978.94999999925</v>
          </cell>
        </row>
        <row r="35">
          <cell r="B35">
            <v>40398203</v>
          </cell>
          <cell r="C35">
            <v>29189456</v>
          </cell>
          <cell r="D35">
            <v>3638688</v>
          </cell>
          <cell r="G35">
            <v>30316476.05</v>
          </cell>
          <cell r="H35">
            <v>2212596.1900000013</v>
          </cell>
          <cell r="I35">
            <v>60.80752705370731</v>
          </cell>
          <cell r="J35">
            <v>-1426091.8099999987</v>
          </cell>
          <cell r="K35">
            <v>103.86105191545877</v>
          </cell>
          <cell r="L35">
            <v>1127020.0500000007</v>
          </cell>
        </row>
        <row r="36">
          <cell r="B36">
            <v>3810371133</v>
          </cell>
          <cell r="C36">
            <v>2731059950</v>
          </cell>
          <cell r="D36">
            <v>310242193</v>
          </cell>
          <cell r="G36">
            <v>2716786639.9600005</v>
          </cell>
          <cell r="H36">
            <v>220311932.61</v>
          </cell>
          <cell r="I36">
            <v>71.01288528153229</v>
          </cell>
          <cell r="J36">
            <v>-89930260.38999999</v>
          </cell>
          <cell r="K36">
            <v>99.47737104635877</v>
          </cell>
          <cell r="L36">
            <v>-14273310.039999928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22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6" sqref="A26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23.09.2014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23.09.2014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20" t="s">
        <v>10</v>
      </c>
      <c r="F8" s="21" t="str">
        <f>'[5]вспомогат'!H8</f>
        <v>за вересень</v>
      </c>
      <c r="G8" s="22" t="str">
        <f>'[5]вспомогат'!I8</f>
        <v>за вересень</v>
      </c>
      <c r="H8" s="23"/>
      <c r="I8" s="22" t="str">
        <f>'[5]вспомогат'!K8</f>
        <v>за 9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936406100</v>
      </c>
      <c r="C10" s="33">
        <f>'[5]вспомогат'!C10</f>
        <v>656560880</v>
      </c>
      <c r="D10" s="33">
        <f>'[5]вспомогат'!D10</f>
        <v>71042600</v>
      </c>
      <c r="E10" s="33">
        <f>'[5]вспомогат'!G10</f>
        <v>649055138.15</v>
      </c>
      <c r="F10" s="33">
        <f>'[5]вспомогат'!H10</f>
        <v>51631325.48000002</v>
      </c>
      <c r="G10" s="34">
        <f>'[5]вспомогат'!I10</f>
        <v>72.67657078992043</v>
      </c>
      <c r="H10" s="35">
        <f>'[5]вспомогат'!J10</f>
        <v>-19411274.51999998</v>
      </c>
      <c r="I10" s="36">
        <f>'[5]вспомогат'!K10</f>
        <v>98.85680946297013</v>
      </c>
      <c r="J10" s="37">
        <f>'[5]вспомогат'!L10</f>
        <v>-7505741.850000024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1212090000</v>
      </c>
      <c r="D12" s="38">
        <f>'[5]вспомогат'!D11</f>
        <v>130475000</v>
      </c>
      <c r="E12" s="33">
        <f>'[5]вспомогат'!G11</f>
        <v>1202998821.89</v>
      </c>
      <c r="F12" s="38">
        <f>'[5]вспомогат'!H11</f>
        <v>95202912</v>
      </c>
      <c r="G12" s="39">
        <f>'[5]вспомогат'!I11</f>
        <v>72.96640122628855</v>
      </c>
      <c r="H12" s="35">
        <f>'[5]вспомогат'!J11</f>
        <v>-35272088</v>
      </c>
      <c r="I12" s="36">
        <f>'[5]вспомогат'!K11</f>
        <v>99.24995849235619</v>
      </c>
      <c r="J12" s="37">
        <f>'[5]вспомогат'!L11</f>
        <v>-9091178.109999895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95776636</v>
      </c>
      <c r="D13" s="38">
        <f>'[5]вспомогат'!D12</f>
        <v>11440090</v>
      </c>
      <c r="E13" s="33">
        <f>'[5]вспомогат'!G12</f>
        <v>93165278.37</v>
      </c>
      <c r="F13" s="38">
        <f>'[5]вспомогат'!H12</f>
        <v>8024712.350000009</v>
      </c>
      <c r="G13" s="39">
        <f>'[5]вспомогат'!I12</f>
        <v>70.14553513127963</v>
      </c>
      <c r="H13" s="35">
        <f>'[5]вспомогат'!J12</f>
        <v>-3415377.649999991</v>
      </c>
      <c r="I13" s="36">
        <f>'[5]вспомогат'!K12</f>
        <v>97.27349201322963</v>
      </c>
      <c r="J13" s="37">
        <f>'[5]вспомогат'!L12</f>
        <v>-2611357.629999995</v>
      </c>
    </row>
    <row r="14" spans="1:10" ht="12.75">
      <c r="A14" s="40" t="s">
        <v>16</v>
      </c>
      <c r="B14" s="33">
        <f>'[5]вспомогат'!B13</f>
        <v>247569638</v>
      </c>
      <c r="C14" s="33">
        <f>'[5]вспомогат'!C13</f>
        <v>188955320</v>
      </c>
      <c r="D14" s="38">
        <f>'[5]вспомогат'!D13</f>
        <v>19791280</v>
      </c>
      <c r="E14" s="33">
        <f>'[5]вспомогат'!G13</f>
        <v>196256020.51</v>
      </c>
      <c r="F14" s="38">
        <f>'[5]вспомогат'!H13</f>
        <v>15254392.889999986</v>
      </c>
      <c r="G14" s="39">
        <f>'[5]вспомогат'!I13</f>
        <v>77.07633306183322</v>
      </c>
      <c r="H14" s="35">
        <f>'[5]вспомогат'!J13</f>
        <v>-4536887.110000014</v>
      </c>
      <c r="I14" s="36">
        <f>'[5]вспомогат'!K13</f>
        <v>103.86371789373277</v>
      </c>
      <c r="J14" s="37">
        <f>'[5]вспомогат'!L13</f>
        <v>7300700.50999999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102540510</v>
      </c>
      <c r="D15" s="38">
        <f>'[5]вспомогат'!D14</f>
        <v>11509870</v>
      </c>
      <c r="E15" s="33">
        <f>'[5]вспомогат'!G14</f>
        <v>103034035.91</v>
      </c>
      <c r="F15" s="38">
        <f>'[5]вспомогат'!H14</f>
        <v>8427324.079999998</v>
      </c>
      <c r="G15" s="39">
        <f>'[5]вспомогат'!I14</f>
        <v>73.21823860738651</v>
      </c>
      <c r="H15" s="35">
        <f>'[5]вспомогат'!J14</f>
        <v>-3082545.920000002</v>
      </c>
      <c r="I15" s="36">
        <f>'[5]вспомогат'!K14</f>
        <v>100.48129847413476</v>
      </c>
      <c r="J15" s="37">
        <f>'[5]вспомогат'!L14</f>
        <v>493525.9099999964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18246700</v>
      </c>
      <c r="D16" s="38">
        <f>'[5]вспомогат'!D15</f>
        <v>2038585</v>
      </c>
      <c r="E16" s="33">
        <f>'[5]вспомогат'!G15</f>
        <v>17526516.79</v>
      </c>
      <c r="F16" s="38">
        <f>'[5]вспомогат'!H15</f>
        <v>1318397.2599999998</v>
      </c>
      <c r="G16" s="39">
        <f>'[5]вспомогат'!I15</f>
        <v>64.67217506260468</v>
      </c>
      <c r="H16" s="35">
        <f>'[5]вспомогат'!J15</f>
        <v>-720187.7400000002</v>
      </c>
      <c r="I16" s="36">
        <f>'[5]вспомогат'!K15</f>
        <v>96.05307693993981</v>
      </c>
      <c r="J16" s="37">
        <f>'[5]вспомогат'!L15</f>
        <v>-720183.2100000009</v>
      </c>
    </row>
    <row r="17" spans="1:10" ht="20.25" customHeight="1">
      <c r="A17" s="41" t="s">
        <v>19</v>
      </c>
      <c r="B17" s="42">
        <f>SUM(B12:B16)</f>
        <v>2233111068</v>
      </c>
      <c r="C17" s="42">
        <f>SUM(C12:C16)</f>
        <v>1617609166</v>
      </c>
      <c r="D17" s="42">
        <f>SUM(D12:D16)</f>
        <v>175254825</v>
      </c>
      <c r="E17" s="42">
        <f>SUM(E12:E16)</f>
        <v>1612980673.4700003</v>
      </c>
      <c r="F17" s="42">
        <f>SUM(F12:F16)</f>
        <v>128227738.58</v>
      </c>
      <c r="G17" s="43">
        <f>F17/D17*100</f>
        <v>73.1664526668524</v>
      </c>
      <c r="H17" s="42">
        <f>SUM(H12:H16)</f>
        <v>-47027086.42000001</v>
      </c>
      <c r="I17" s="44">
        <f>E17/C17*100</f>
        <v>99.71386830470026</v>
      </c>
      <c r="J17" s="42">
        <f>SUM(J12:J16)</f>
        <v>-4628492.529999904</v>
      </c>
    </row>
    <row r="18" spans="1:10" ht="20.25" customHeight="1">
      <c r="A18" s="32" t="s">
        <v>20</v>
      </c>
      <c r="B18" s="45">
        <f>'[5]вспомогат'!B16</f>
        <v>31554000</v>
      </c>
      <c r="C18" s="45">
        <f>'[5]вспомогат'!C16</f>
        <v>23363564</v>
      </c>
      <c r="D18" s="46">
        <f>'[5]вспомогат'!D16</f>
        <v>3431952</v>
      </c>
      <c r="E18" s="45">
        <f>'[5]вспомогат'!G16</f>
        <v>18224172.42</v>
      </c>
      <c r="F18" s="46">
        <f>'[5]вспомогат'!H16</f>
        <v>2208642.290000001</v>
      </c>
      <c r="G18" s="47">
        <f>'[5]вспомогат'!I16</f>
        <v>64.35527915308842</v>
      </c>
      <c r="H18" s="48">
        <f>'[5]вспомогат'!J16</f>
        <v>-1223309.709999999</v>
      </c>
      <c r="I18" s="49">
        <f>'[5]вспомогат'!K16</f>
        <v>78.0025360000726</v>
      </c>
      <c r="J18" s="50">
        <f>'[5]вспомогат'!L16</f>
        <v>-5139391.579999998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65542311</v>
      </c>
      <c r="D19" s="38">
        <f>'[5]вспомогат'!D17</f>
        <v>9417443</v>
      </c>
      <c r="E19" s="33">
        <f>'[5]вспомогат'!G17</f>
        <v>66179680.69</v>
      </c>
      <c r="F19" s="38">
        <f>'[5]вспомогат'!H17</f>
        <v>6709692.579999998</v>
      </c>
      <c r="G19" s="39">
        <f>'[5]вспомогат'!I17</f>
        <v>71.24749871063726</v>
      </c>
      <c r="H19" s="35">
        <f>'[5]вспомогат'!J17</f>
        <v>-2707750.420000002</v>
      </c>
      <c r="I19" s="36">
        <f>'[5]вспомогат'!K17</f>
        <v>100.97245531973995</v>
      </c>
      <c r="J19" s="37">
        <f>'[5]вспомогат'!L17</f>
        <v>637369.6899999976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6864265</v>
      </c>
      <c r="D20" s="38">
        <f>'[5]вспомогат'!D18</f>
        <v>1434718</v>
      </c>
      <c r="E20" s="33">
        <f>'[5]вспомогат'!G18</f>
        <v>6051432.27</v>
      </c>
      <c r="F20" s="38">
        <f>'[5]вспомогат'!H18</f>
        <v>423975.3699999992</v>
      </c>
      <c r="G20" s="39">
        <f>'[5]вспомогат'!I18</f>
        <v>29.551129211454736</v>
      </c>
      <c r="H20" s="35">
        <f>'[5]вспомогат'!J18</f>
        <v>-1010742.6300000008</v>
      </c>
      <c r="I20" s="36">
        <f>'[5]вспомогат'!K18</f>
        <v>88.1584884907561</v>
      </c>
      <c r="J20" s="37">
        <f>'[5]вспомогат'!L18</f>
        <v>-812832.7300000004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14266435</v>
      </c>
      <c r="D21" s="38">
        <f>'[5]вспомогат'!D19</f>
        <v>2323226</v>
      </c>
      <c r="E21" s="33">
        <f>'[5]вспомогат'!G19</f>
        <v>13483394.11</v>
      </c>
      <c r="F21" s="38">
        <f>'[5]вспомогат'!H19</f>
        <v>1024807.879999999</v>
      </c>
      <c r="G21" s="39">
        <f>'[5]вспомогат'!I19</f>
        <v>44.11141576411416</v>
      </c>
      <c r="H21" s="35">
        <f>'[5]вспомогат'!J19</f>
        <v>-1298418.120000001</v>
      </c>
      <c r="I21" s="36">
        <f>'[5]вспомогат'!K19</f>
        <v>94.51130650369205</v>
      </c>
      <c r="J21" s="37">
        <f>'[5]вспомогат'!L19</f>
        <v>-783040.8900000006</v>
      </c>
    </row>
    <row r="22" spans="1:10" ht="12.75">
      <c r="A22" s="32" t="s">
        <v>24</v>
      </c>
      <c r="B22" s="33">
        <f>'[5]вспомогат'!B20</f>
        <v>43342999</v>
      </c>
      <c r="C22" s="33">
        <f>'[5]вспомогат'!C20</f>
        <v>30060851</v>
      </c>
      <c r="D22" s="38">
        <f>'[5]вспомогат'!D20</f>
        <v>4168247</v>
      </c>
      <c r="E22" s="33">
        <f>'[5]вспомогат'!G20</f>
        <v>29833910.68</v>
      </c>
      <c r="F22" s="38">
        <f>'[5]вспомогат'!H20</f>
        <v>2578861.579999998</v>
      </c>
      <c r="G22" s="39">
        <f>'[5]вспомогат'!I20</f>
        <v>61.869212165209944</v>
      </c>
      <c r="H22" s="35">
        <f>'[5]вспомогат'!J20</f>
        <v>-1589385.4200000018</v>
      </c>
      <c r="I22" s="36">
        <f>'[5]вспомогат'!K20</f>
        <v>99.24506355458799</v>
      </c>
      <c r="J22" s="37">
        <f>'[5]вспомогат'!L20</f>
        <v>-226940.3200000003</v>
      </c>
    </row>
    <row r="23" spans="1:10" ht="12.75">
      <c r="A23" s="32" t="s">
        <v>25</v>
      </c>
      <c r="B23" s="33">
        <f>'[5]вспомогат'!B21</f>
        <v>32288821</v>
      </c>
      <c r="C23" s="33">
        <f>'[5]вспомогат'!C21</f>
        <v>23533986</v>
      </c>
      <c r="D23" s="38">
        <f>'[5]вспомогат'!D21</f>
        <v>3507714</v>
      </c>
      <c r="E23" s="33">
        <f>'[5]вспомогат'!G21</f>
        <v>23328671.92</v>
      </c>
      <c r="F23" s="38">
        <f>'[5]вспомогат'!H21</f>
        <v>2090858.1000000015</v>
      </c>
      <c r="G23" s="39">
        <f>'[5]вспомогат'!I21</f>
        <v>59.60742808564214</v>
      </c>
      <c r="H23" s="35">
        <f>'[5]вспомогат'!J21</f>
        <v>-1416855.8999999985</v>
      </c>
      <c r="I23" s="36">
        <f>'[5]вспомогат'!K21</f>
        <v>99.12758476188436</v>
      </c>
      <c r="J23" s="37">
        <f>'[5]вспомогат'!L21</f>
        <v>-205314.0799999982</v>
      </c>
    </row>
    <row r="24" spans="1:10" ht="12.75">
      <c r="A24" s="32" t="s">
        <v>26</v>
      </c>
      <c r="B24" s="33">
        <f>'[5]вспомогат'!B22</f>
        <v>41455214</v>
      </c>
      <c r="C24" s="33">
        <f>'[5]вспомогат'!C22</f>
        <v>29640633</v>
      </c>
      <c r="D24" s="38">
        <f>'[5]вспомогат'!D22</f>
        <v>3299872</v>
      </c>
      <c r="E24" s="33">
        <f>'[5]вспомогат'!G22</f>
        <v>29167134.36</v>
      </c>
      <c r="F24" s="38">
        <f>'[5]вспомогат'!H22</f>
        <v>1887254.6600000001</v>
      </c>
      <c r="G24" s="39">
        <f>'[5]вспомогат'!I22</f>
        <v>57.19175349831751</v>
      </c>
      <c r="H24" s="35">
        <f>'[5]вспомогат'!J22</f>
        <v>-1412617.3399999999</v>
      </c>
      <c r="I24" s="36">
        <f>'[5]вспомогат'!K22</f>
        <v>98.40253533047016</v>
      </c>
      <c r="J24" s="37">
        <f>'[5]вспомогат'!L22</f>
        <v>-473498.6400000006</v>
      </c>
    </row>
    <row r="25" spans="1:10" ht="12.75">
      <c r="A25" s="32" t="s">
        <v>27</v>
      </c>
      <c r="B25" s="33">
        <f>'[5]вспомогат'!B23</f>
        <v>20658040</v>
      </c>
      <c r="C25" s="33">
        <f>'[5]вспомогат'!C23</f>
        <v>14718994</v>
      </c>
      <c r="D25" s="38">
        <f>'[5]вспомогат'!D23</f>
        <v>1893023</v>
      </c>
      <c r="E25" s="33">
        <f>'[5]вспомогат'!G23</f>
        <v>16727865.72</v>
      </c>
      <c r="F25" s="38">
        <f>'[5]вспомогат'!H23</f>
        <v>1136483.1500000004</v>
      </c>
      <c r="G25" s="39">
        <f>'[5]вспомогат'!I23</f>
        <v>60.03535878856202</v>
      </c>
      <c r="H25" s="35">
        <f>'[5]вспомогат'!J23</f>
        <v>-756539.8499999996</v>
      </c>
      <c r="I25" s="36">
        <f>'[5]вспомогат'!K23</f>
        <v>113.64815910652591</v>
      </c>
      <c r="J25" s="37">
        <f>'[5]вспомогат'!L23</f>
        <v>2008871.7200000007</v>
      </c>
    </row>
    <row r="26" spans="1:10" ht="12.75">
      <c r="A26" s="32" t="s">
        <v>28</v>
      </c>
      <c r="B26" s="33">
        <f>'[5]вспомогат'!B24</f>
        <v>27235430</v>
      </c>
      <c r="C26" s="33">
        <f>'[5]вспомогат'!C24</f>
        <v>18273605</v>
      </c>
      <c r="D26" s="38">
        <f>'[5]вспомогат'!D24</f>
        <v>2603899</v>
      </c>
      <c r="E26" s="33">
        <f>'[5]вспомогат'!G24</f>
        <v>19813536.78</v>
      </c>
      <c r="F26" s="38">
        <f>'[5]вспомогат'!H24</f>
        <v>2201693.1400000006</v>
      </c>
      <c r="G26" s="39">
        <f>'[5]вспомогат'!I24</f>
        <v>84.55370734425568</v>
      </c>
      <c r="H26" s="35">
        <f>'[5]вспомогат'!J24</f>
        <v>-402205.8599999994</v>
      </c>
      <c r="I26" s="36">
        <f>'[5]вспомогат'!K24</f>
        <v>108.42708255979048</v>
      </c>
      <c r="J26" s="37">
        <f>'[5]вспомогат'!L24</f>
        <v>1539931.7800000012</v>
      </c>
    </row>
    <row r="27" spans="1:10" ht="12.75">
      <c r="A27" s="32" t="s">
        <v>29</v>
      </c>
      <c r="B27" s="33">
        <f>'[5]вспомогат'!B25</f>
        <v>34353900</v>
      </c>
      <c r="C27" s="33">
        <f>'[5]вспомогат'!C25</f>
        <v>23525485</v>
      </c>
      <c r="D27" s="38">
        <f>'[5]вспомогат'!D25</f>
        <v>3587125</v>
      </c>
      <c r="E27" s="33">
        <f>'[5]вспомогат'!G25</f>
        <v>23485841.46</v>
      </c>
      <c r="F27" s="38">
        <f>'[5]вспомогат'!H25</f>
        <v>2060681.9400000013</v>
      </c>
      <c r="G27" s="39">
        <f>'[5]вспомогат'!I25</f>
        <v>57.44661644074297</v>
      </c>
      <c r="H27" s="35">
        <f>'[5]вспомогат'!J25</f>
        <v>-1526443.0599999987</v>
      </c>
      <c r="I27" s="36">
        <f>'[5]вспомогат'!K25</f>
        <v>99.83148683225872</v>
      </c>
      <c r="J27" s="37">
        <f>'[5]вспомогат'!L25</f>
        <v>-39643.539999999106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16751874</v>
      </c>
      <c r="D28" s="38">
        <f>'[5]вспомогат'!D26</f>
        <v>2744500</v>
      </c>
      <c r="E28" s="33">
        <f>'[5]вспомогат'!G26</f>
        <v>16259161.5</v>
      </c>
      <c r="F28" s="38">
        <f>'[5]вспомогат'!H26</f>
        <v>1584028.8000000007</v>
      </c>
      <c r="G28" s="39">
        <f>'[5]вспомогат'!I26</f>
        <v>57.71648023319369</v>
      </c>
      <c r="H28" s="35">
        <f>'[5]вспомогат'!J26</f>
        <v>-1160471.1999999993</v>
      </c>
      <c r="I28" s="36">
        <f>'[5]вспомогат'!K26</f>
        <v>97.05876190329512</v>
      </c>
      <c r="J28" s="37">
        <f>'[5]вспомогат'!L26</f>
        <v>-492712.5</v>
      </c>
    </row>
    <row r="29" spans="1:10" ht="12.75">
      <c r="A29" s="32" t="s">
        <v>31</v>
      </c>
      <c r="B29" s="33">
        <f>'[5]вспомогат'!B27</f>
        <v>18678307</v>
      </c>
      <c r="C29" s="33">
        <f>'[5]вспомогат'!C27</f>
        <v>13358410</v>
      </c>
      <c r="D29" s="38">
        <f>'[5]вспомогат'!D27</f>
        <v>1821654</v>
      </c>
      <c r="E29" s="33">
        <f>'[5]вспомогат'!G27</f>
        <v>13375500.12</v>
      </c>
      <c r="F29" s="38">
        <f>'[5]вспомогат'!H27</f>
        <v>1428792.7199999988</v>
      </c>
      <c r="G29" s="39">
        <f>'[5]вспомогат'!I27</f>
        <v>78.43381454436457</v>
      </c>
      <c r="H29" s="35">
        <f>'[5]вспомогат'!J27</f>
        <v>-392861.2800000012</v>
      </c>
      <c r="I29" s="36">
        <f>'[5]вспомогат'!K27</f>
        <v>100.1279352857114</v>
      </c>
      <c r="J29" s="37">
        <f>'[5]вспомогат'!L27</f>
        <v>17090.11999999918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21970396</v>
      </c>
      <c r="D30" s="38">
        <f>'[5]вспомогат'!D28</f>
        <v>3002553</v>
      </c>
      <c r="E30" s="33">
        <f>'[5]вспомогат'!G28</f>
        <v>22522457.83</v>
      </c>
      <c r="F30" s="38">
        <f>'[5]вспомогат'!H28</f>
        <v>1778913.2399999984</v>
      </c>
      <c r="G30" s="39">
        <f>'[5]вспомогат'!I28</f>
        <v>59.24668906760342</v>
      </c>
      <c r="H30" s="35">
        <f>'[5]вспомогат'!J28</f>
        <v>-1223639.7600000016</v>
      </c>
      <c r="I30" s="36">
        <f>'[5]вспомогат'!K28</f>
        <v>102.51275320663314</v>
      </c>
      <c r="J30" s="37">
        <f>'[5]вспомогат'!L28</f>
        <v>552061.8299999982</v>
      </c>
    </row>
    <row r="31" spans="1:10" ht="12.75">
      <c r="A31" s="32" t="s">
        <v>33</v>
      </c>
      <c r="B31" s="33">
        <f>'[5]вспомогат'!B29</f>
        <v>62358067</v>
      </c>
      <c r="C31" s="33">
        <f>'[5]вспомогат'!C29</f>
        <v>46716993</v>
      </c>
      <c r="D31" s="38">
        <f>'[5]вспомогат'!D29</f>
        <v>5958539</v>
      </c>
      <c r="E31" s="33">
        <f>'[5]вспомогат'!G29</f>
        <v>47050499.64</v>
      </c>
      <c r="F31" s="38">
        <f>'[5]вспомогат'!H29</f>
        <v>4153468.8100000024</v>
      </c>
      <c r="G31" s="39">
        <f>'[5]вспомогат'!I29</f>
        <v>69.7061613593534</v>
      </c>
      <c r="H31" s="35">
        <f>'[5]вспомогат'!J29</f>
        <v>-1805070.1899999976</v>
      </c>
      <c r="I31" s="36">
        <f>'[5]вспомогат'!K29</f>
        <v>100.71388721444465</v>
      </c>
      <c r="J31" s="37">
        <f>'[5]вспомогат'!L29</f>
        <v>333506.6400000006</v>
      </c>
    </row>
    <row r="32" spans="1:10" ht="12.75">
      <c r="A32" s="32" t="s">
        <v>34</v>
      </c>
      <c r="B32" s="33">
        <f>'[5]вспомогат'!B30</f>
        <v>26565729</v>
      </c>
      <c r="C32" s="33">
        <f>'[5]вспомогат'!C30</f>
        <v>17730541</v>
      </c>
      <c r="D32" s="38">
        <f>'[5]вспомогат'!D30</f>
        <v>2647319</v>
      </c>
      <c r="E32" s="33">
        <f>'[5]вспомогат'!G30</f>
        <v>16980562.74</v>
      </c>
      <c r="F32" s="38">
        <f>'[5]вспомогат'!H30</f>
        <v>1544572.4399999976</v>
      </c>
      <c r="G32" s="39">
        <f>'[5]вспомогат'!I30</f>
        <v>58.34477975642518</v>
      </c>
      <c r="H32" s="35">
        <f>'[5]вспомогат'!J30</f>
        <v>-1102746.5600000024</v>
      </c>
      <c r="I32" s="36">
        <f>'[5]вспомогат'!K30</f>
        <v>95.77013324071724</v>
      </c>
      <c r="J32" s="37">
        <f>'[5]вспомогат'!L30</f>
        <v>-749978.2600000016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20203241</v>
      </c>
      <c r="D33" s="38">
        <f>'[5]вспомогат'!D31</f>
        <v>3024203</v>
      </c>
      <c r="E33" s="33">
        <f>'[5]вспомогат'!G31</f>
        <v>19410986.55</v>
      </c>
      <c r="F33" s="38">
        <f>'[5]вспомогат'!H31</f>
        <v>1721248.6600000001</v>
      </c>
      <c r="G33" s="39">
        <f>'[5]вспомогат'!I31</f>
        <v>56.91577780988909</v>
      </c>
      <c r="H33" s="35">
        <f>'[5]вспомогат'!J31</f>
        <v>-1302954.3399999999</v>
      </c>
      <c r="I33" s="36">
        <f>'[5]вспомогат'!K31</f>
        <v>96.07857744210446</v>
      </c>
      <c r="J33" s="37">
        <f>'[5]вспомогат'!L31</f>
        <v>-792254.4499999993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7860209</v>
      </c>
      <c r="D34" s="38">
        <f>'[5]вспомогат'!D32</f>
        <v>914526</v>
      </c>
      <c r="E34" s="33">
        <f>'[5]вспомогат'!G32</f>
        <v>8155253.3</v>
      </c>
      <c r="F34" s="38">
        <f>'[5]вспомогат'!H32</f>
        <v>836658.3399999999</v>
      </c>
      <c r="G34" s="39">
        <f>'[5]вспомогат'!I32</f>
        <v>91.4854624144092</v>
      </c>
      <c r="H34" s="35">
        <f>'[5]вспомогат'!J32</f>
        <v>-77867.66000000015</v>
      </c>
      <c r="I34" s="36">
        <f>'[5]вспомогат'!K32</f>
        <v>103.7536444641612</v>
      </c>
      <c r="J34" s="37">
        <f>'[5]вспомогат'!L32</f>
        <v>295044.2999999998</v>
      </c>
    </row>
    <row r="35" spans="1:10" ht="12.75">
      <c r="A35" s="32" t="s">
        <v>37</v>
      </c>
      <c r="B35" s="33">
        <f>'[5]вспомогат'!B33</f>
        <v>25220561</v>
      </c>
      <c r="C35" s="33">
        <f>'[5]вспомогат'!C33</f>
        <v>18518386</v>
      </c>
      <c r="D35" s="38">
        <f>'[5]вспомогат'!D33</f>
        <v>2465755</v>
      </c>
      <c r="E35" s="33">
        <f>'[5]вспомогат'!G33</f>
        <v>19929000.15</v>
      </c>
      <c r="F35" s="38">
        <f>'[5]вспомогат'!H33</f>
        <v>1501424.5599999987</v>
      </c>
      <c r="G35" s="39">
        <f>'[5]вспомогат'!I33</f>
        <v>60.89106825292856</v>
      </c>
      <c r="H35" s="35">
        <f>'[5]вспомогат'!J33</f>
        <v>-964330.4400000013</v>
      </c>
      <c r="I35" s="36">
        <f>'[5]вспомогат'!K33</f>
        <v>107.61737091990628</v>
      </c>
      <c r="J35" s="37">
        <f>'[5]вспомогат'!L33</f>
        <v>1410614.1499999985</v>
      </c>
    </row>
    <row r="36" spans="1:10" ht="12.75">
      <c r="A36" s="32" t="s">
        <v>38</v>
      </c>
      <c r="B36" s="33">
        <f>'[5]вспомогат'!B34</f>
        <v>20729000</v>
      </c>
      <c r="C36" s="33">
        <f>'[5]вспомогат'!C34</f>
        <v>14800269</v>
      </c>
      <c r="D36" s="38">
        <f>'[5]вспомогат'!D34</f>
        <v>2059812</v>
      </c>
      <c r="E36" s="33">
        <f>'[5]вспомогат'!G34</f>
        <v>14455290.05</v>
      </c>
      <c r="F36" s="38">
        <f>'[5]вспомогат'!H34</f>
        <v>1368214.1000000015</v>
      </c>
      <c r="G36" s="39">
        <f>'[5]вспомогат'!I34</f>
        <v>66.42422221057075</v>
      </c>
      <c r="H36" s="35">
        <f>'[5]вспомогат'!J34</f>
        <v>-691597.8999999985</v>
      </c>
      <c r="I36" s="36">
        <f>'[5]вспомогат'!K34</f>
        <v>97.6691035142672</v>
      </c>
      <c r="J36" s="37">
        <f>'[5]вспомогат'!L34</f>
        <v>-344978.94999999925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29189456</v>
      </c>
      <c r="D37" s="38">
        <f>'[5]вспомогат'!D35</f>
        <v>3638688</v>
      </c>
      <c r="E37" s="33">
        <f>'[5]вспомогат'!G35</f>
        <v>30316476.05</v>
      </c>
      <c r="F37" s="38">
        <f>'[5]вспомогат'!H35</f>
        <v>2212596.1900000013</v>
      </c>
      <c r="G37" s="39">
        <f>'[5]вспомогат'!I35</f>
        <v>60.80752705370731</v>
      </c>
      <c r="H37" s="35">
        <f>'[5]вспомогат'!J35</f>
        <v>-1426091.8099999987</v>
      </c>
      <c r="I37" s="36">
        <f>'[5]вспомогат'!K35</f>
        <v>103.86105191545877</v>
      </c>
      <c r="J37" s="37">
        <f>'[5]вспомогат'!L35</f>
        <v>1127020.0500000007</v>
      </c>
    </row>
    <row r="38" spans="1:10" ht="18.75" customHeight="1">
      <c r="A38" s="51" t="s">
        <v>40</v>
      </c>
      <c r="B38" s="42">
        <f>SUM(B18:B37)</f>
        <v>640853965</v>
      </c>
      <c r="C38" s="42">
        <f>SUM(C18:C37)</f>
        <v>456889904</v>
      </c>
      <c r="D38" s="42">
        <f>SUM(D18:D37)</f>
        <v>63944768</v>
      </c>
      <c r="E38" s="42">
        <f>SUM(E18:E37)</f>
        <v>454750828.34</v>
      </c>
      <c r="F38" s="42">
        <f>SUM(F18:F37)</f>
        <v>40452868.55000001</v>
      </c>
      <c r="G38" s="43">
        <f>F38/D38*100</f>
        <v>63.26220239003762</v>
      </c>
      <c r="H38" s="42">
        <f>SUM(H18:H37)</f>
        <v>-23491899.450000003</v>
      </c>
      <c r="I38" s="44">
        <f>E38/C38*100</f>
        <v>99.53181813796436</v>
      </c>
      <c r="J38" s="42">
        <f>SUM(J18:J37)</f>
        <v>-2139075.660000001</v>
      </c>
    </row>
    <row r="39" spans="1:10" ht="20.25" customHeight="1">
      <c r="A39" s="52" t="s">
        <v>41</v>
      </c>
      <c r="B39" s="53">
        <f>'[5]вспомогат'!B36</f>
        <v>3810371133</v>
      </c>
      <c r="C39" s="53">
        <f>'[5]вспомогат'!C36</f>
        <v>2731059950</v>
      </c>
      <c r="D39" s="53">
        <f>'[5]вспомогат'!D36</f>
        <v>310242193</v>
      </c>
      <c r="E39" s="53">
        <f>'[5]вспомогат'!G36</f>
        <v>2716786639.9600005</v>
      </c>
      <c r="F39" s="53">
        <f>'[5]вспомогат'!H36</f>
        <v>220311932.61</v>
      </c>
      <c r="G39" s="54">
        <f>'[5]вспомогат'!I36</f>
        <v>71.01288528153229</v>
      </c>
      <c r="H39" s="53">
        <f>'[5]вспомогат'!J36</f>
        <v>-89930260.38999999</v>
      </c>
      <c r="I39" s="54">
        <f>'[5]вспомогат'!K36</f>
        <v>99.47737104635877</v>
      </c>
      <c r="J39" s="53">
        <f>'[5]вспомогат'!L36</f>
        <v>-14273310.039999928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23.09.2014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2014-09-24T04:46:41Z</dcterms:created>
  <dcterms:modified xsi:type="dcterms:W3CDTF">2014-09-24T04:47:02Z</dcterms:modified>
  <cp:category/>
  <cp:version/>
  <cp:contentType/>
  <cp:contentStatus/>
</cp:coreProperties>
</file>