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<sst xmlns="http://schemas.openxmlformats.org/spreadsheetml/2006/main" count="47" uniqueCount="42">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</sst>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1909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19.09.2014</v>
          </cell>
        </row>
        <row r="6">
          <cell r="G6" t="str">
            <v>Фактично надійшло на 19.09.2014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936406100</v>
          </cell>
          <cell r="C10">
            <v>656560880</v>
          </cell>
          <cell r="D10">
            <v>71042600</v>
          </cell>
          <cell r="G10">
            <v>641199587.97</v>
          </cell>
          <cell r="H10">
            <v>43775775.30000007</v>
          </cell>
          <cell r="I10">
            <v>61.61905011922434</v>
          </cell>
          <cell r="J10">
            <v>-27266824.69999993</v>
          </cell>
          <cell r="K10">
            <v>97.66034003883996</v>
          </cell>
          <cell r="L10">
            <v>-15361292.029999971</v>
          </cell>
        </row>
        <row r="11">
          <cell r="B11">
            <v>1691009600</v>
          </cell>
          <cell r="C11">
            <v>1212090000</v>
          </cell>
          <cell r="D11">
            <v>130475000</v>
          </cell>
          <cell r="G11">
            <v>1187116809.92</v>
          </cell>
          <cell r="H11">
            <v>79320900.02999997</v>
          </cell>
          <cell r="I11">
            <v>60.79394522322282</v>
          </cell>
          <cell r="J11">
            <v>-51154099.97000003</v>
          </cell>
          <cell r="K11">
            <v>97.93965876461318</v>
          </cell>
          <cell r="L11">
            <v>-24973190.079999924</v>
          </cell>
        </row>
        <row r="12">
          <cell r="B12">
            <v>129920230</v>
          </cell>
          <cell r="C12">
            <v>95776636</v>
          </cell>
          <cell r="D12">
            <v>11440090</v>
          </cell>
          <cell r="G12">
            <v>92238674.96</v>
          </cell>
          <cell r="H12">
            <v>7098108.939999998</v>
          </cell>
          <cell r="I12">
            <v>62.045918694695565</v>
          </cell>
          <cell r="J12">
            <v>-4341981.060000002</v>
          </cell>
          <cell r="K12">
            <v>96.30602912384603</v>
          </cell>
          <cell r="L12">
            <v>-3537961.0400000066</v>
          </cell>
        </row>
        <row r="13">
          <cell r="B13">
            <v>247569638</v>
          </cell>
          <cell r="C13">
            <v>188955320</v>
          </cell>
          <cell r="D13">
            <v>19791280</v>
          </cell>
          <cell r="G13">
            <v>195386701.14</v>
          </cell>
          <cell r="H13">
            <v>14385073.51999998</v>
          </cell>
          <cell r="I13">
            <v>72.68389674644581</v>
          </cell>
          <cell r="J13">
            <v>-5406206.480000019</v>
          </cell>
          <cell r="K13">
            <v>103.40365179450887</v>
          </cell>
          <cell r="L13">
            <v>6431381.139999986</v>
          </cell>
        </row>
        <row r="14">
          <cell r="B14">
            <v>139848700</v>
          </cell>
          <cell r="C14">
            <v>102540510</v>
          </cell>
          <cell r="D14">
            <v>11509870</v>
          </cell>
          <cell r="G14">
            <v>101760317.66</v>
          </cell>
          <cell r="H14">
            <v>7153605.829999998</v>
          </cell>
          <cell r="I14">
            <v>62.15192552131343</v>
          </cell>
          <cell r="J14">
            <v>-4356264.170000002</v>
          </cell>
          <cell r="K14">
            <v>99.23913744918958</v>
          </cell>
          <cell r="L14">
            <v>-780192.3400000036</v>
          </cell>
        </row>
        <row r="15">
          <cell r="B15">
            <v>24762900</v>
          </cell>
          <cell r="C15">
            <v>18246700</v>
          </cell>
          <cell r="D15">
            <v>2038585</v>
          </cell>
          <cell r="G15">
            <v>17278818.39</v>
          </cell>
          <cell r="H15">
            <v>1070698.8600000013</v>
          </cell>
          <cell r="I15">
            <v>52.5216687064803</v>
          </cell>
          <cell r="J15">
            <v>-967886.1399999987</v>
          </cell>
          <cell r="K15">
            <v>94.6955799678846</v>
          </cell>
          <cell r="L15">
            <v>-967881.6099999994</v>
          </cell>
        </row>
        <row r="16">
          <cell r="B16">
            <v>31554000</v>
          </cell>
          <cell r="C16">
            <v>23363564</v>
          </cell>
          <cell r="D16">
            <v>3431952</v>
          </cell>
          <cell r="G16">
            <v>17938656.87</v>
          </cell>
          <cell r="H16">
            <v>1923126.7400000002</v>
          </cell>
          <cell r="I16">
            <v>56.035945141423895</v>
          </cell>
          <cell r="J16">
            <v>-1508825.2599999998</v>
          </cell>
          <cell r="K16">
            <v>76.78048122281345</v>
          </cell>
          <cell r="L16">
            <v>-5424907.129999999</v>
          </cell>
        </row>
        <row r="17">
          <cell r="B17">
            <v>92189150</v>
          </cell>
          <cell r="C17">
            <v>65542311</v>
          </cell>
          <cell r="D17">
            <v>9417443</v>
          </cell>
          <cell r="G17">
            <v>64490535.91</v>
          </cell>
          <cell r="H17">
            <v>5020547.799999997</v>
          </cell>
          <cell r="I17">
            <v>53.31115675454576</v>
          </cell>
          <cell r="J17">
            <v>-4396895.200000003</v>
          </cell>
          <cell r="K17">
            <v>98.39527310838947</v>
          </cell>
          <cell r="L17">
            <v>-1051775.0900000036</v>
          </cell>
        </row>
        <row r="18">
          <cell r="B18">
            <v>9151755</v>
          </cell>
          <cell r="C18">
            <v>6864265</v>
          </cell>
          <cell r="D18">
            <v>1434718</v>
          </cell>
          <cell r="G18">
            <v>5940355.37</v>
          </cell>
          <cell r="H18">
            <v>312898.46999999974</v>
          </cell>
          <cell r="I18">
            <v>21.80905725027495</v>
          </cell>
          <cell r="J18">
            <v>-1121819.5300000003</v>
          </cell>
          <cell r="K18">
            <v>86.54029775948335</v>
          </cell>
          <cell r="L18">
            <v>-923909.6299999999</v>
          </cell>
        </row>
        <row r="19">
          <cell r="B19">
            <v>19618479</v>
          </cell>
          <cell r="C19">
            <v>14266435</v>
          </cell>
          <cell r="D19">
            <v>2323226</v>
          </cell>
          <cell r="G19">
            <v>13365821.11</v>
          </cell>
          <cell r="H19">
            <v>907234.879999999</v>
          </cell>
          <cell r="I19">
            <v>39.05065112046779</v>
          </cell>
          <cell r="J19">
            <v>-1415991.120000001</v>
          </cell>
          <cell r="K19">
            <v>93.68718330823363</v>
          </cell>
          <cell r="L19">
            <v>-900613.8900000006</v>
          </cell>
        </row>
        <row r="20">
          <cell r="B20">
            <v>43342999</v>
          </cell>
          <cell r="C20">
            <v>30060851</v>
          </cell>
          <cell r="D20">
            <v>4168247</v>
          </cell>
          <cell r="G20">
            <v>29474222.95</v>
          </cell>
          <cell r="H20">
            <v>2219173.8499999978</v>
          </cell>
          <cell r="I20">
            <v>53.2399795405598</v>
          </cell>
          <cell r="J20">
            <v>-1949073.1500000022</v>
          </cell>
          <cell r="K20">
            <v>98.04853146040344</v>
          </cell>
          <cell r="L20">
            <v>-586628.0500000007</v>
          </cell>
        </row>
        <row r="21">
          <cell r="B21">
            <v>32288821</v>
          </cell>
          <cell r="C21">
            <v>23533986</v>
          </cell>
          <cell r="D21">
            <v>3507714</v>
          </cell>
          <cell r="G21">
            <v>23022447.05</v>
          </cell>
          <cell r="H21">
            <v>1784633.2300000004</v>
          </cell>
          <cell r="I21">
            <v>50.877387095983316</v>
          </cell>
          <cell r="J21">
            <v>-1723080.7699999996</v>
          </cell>
          <cell r="K21">
            <v>97.8263820247025</v>
          </cell>
          <cell r="L21">
            <v>-511538.94999999925</v>
          </cell>
        </row>
        <row r="22">
          <cell r="B22">
            <v>41455214</v>
          </cell>
          <cell r="C22">
            <v>29640633</v>
          </cell>
          <cell r="D22">
            <v>3299872</v>
          </cell>
          <cell r="G22">
            <v>28837756.83</v>
          </cell>
          <cell r="H22">
            <v>1557877.129999999</v>
          </cell>
          <cell r="I22">
            <v>47.21022906343031</v>
          </cell>
          <cell r="J22">
            <v>-1741994.870000001</v>
          </cell>
          <cell r="K22">
            <v>97.29129883967053</v>
          </cell>
          <cell r="L22">
            <v>-802876.1700000018</v>
          </cell>
        </row>
        <row r="23">
          <cell r="B23">
            <v>20658040</v>
          </cell>
          <cell r="C23">
            <v>14718994</v>
          </cell>
          <cell r="D23">
            <v>1893023</v>
          </cell>
          <cell r="G23">
            <v>16504206.62</v>
          </cell>
          <cell r="H23">
            <v>912824.0499999989</v>
          </cell>
          <cell r="I23">
            <v>48.22044158998591</v>
          </cell>
          <cell r="J23">
            <v>-980198.9500000011</v>
          </cell>
          <cell r="K23">
            <v>112.12863202471581</v>
          </cell>
          <cell r="L23">
            <v>1785212.6199999992</v>
          </cell>
        </row>
        <row r="24">
          <cell r="B24">
            <v>27235430</v>
          </cell>
          <cell r="C24">
            <v>18273605</v>
          </cell>
          <cell r="D24">
            <v>2603899</v>
          </cell>
          <cell r="G24">
            <v>19270972.42</v>
          </cell>
          <cell r="H24">
            <v>1659128.7800000012</v>
          </cell>
          <cell r="I24">
            <v>63.71709424981542</v>
          </cell>
          <cell r="J24">
            <v>-944770.2199999988</v>
          </cell>
          <cell r="K24">
            <v>105.4579674891736</v>
          </cell>
          <cell r="L24">
            <v>997367.4200000018</v>
          </cell>
        </row>
        <row r="25">
          <cell r="B25">
            <v>34353900</v>
          </cell>
          <cell r="C25">
            <v>23525485</v>
          </cell>
          <cell r="D25">
            <v>3587125</v>
          </cell>
          <cell r="G25">
            <v>23020274.04</v>
          </cell>
          <cell r="H25">
            <v>1595114.5199999996</v>
          </cell>
          <cell r="I25">
            <v>44.467770707739476</v>
          </cell>
          <cell r="J25">
            <v>-1992010.4800000004</v>
          </cell>
          <cell r="K25">
            <v>97.85249502826403</v>
          </cell>
          <cell r="L25">
            <v>-505210.9600000009</v>
          </cell>
        </row>
        <row r="26">
          <cell r="B26">
            <v>22573748</v>
          </cell>
          <cell r="C26">
            <v>16751874</v>
          </cell>
          <cell r="D26">
            <v>2744500</v>
          </cell>
          <cell r="G26">
            <v>16021904.78</v>
          </cell>
          <cell r="H26">
            <v>1346772.08</v>
          </cell>
          <cell r="I26">
            <v>49.071673528875934</v>
          </cell>
          <cell r="J26">
            <v>-1397727.92</v>
          </cell>
          <cell r="K26">
            <v>95.64246232988619</v>
          </cell>
          <cell r="L26">
            <v>-729969.2200000007</v>
          </cell>
        </row>
        <row r="27">
          <cell r="B27">
            <v>18678307</v>
          </cell>
          <cell r="C27">
            <v>13358410</v>
          </cell>
          <cell r="D27">
            <v>1821654</v>
          </cell>
          <cell r="G27">
            <v>13137715.91</v>
          </cell>
          <cell r="H27">
            <v>1191008.5099999998</v>
          </cell>
          <cell r="I27">
            <v>65.3806106977505</v>
          </cell>
          <cell r="J27">
            <v>-630645.4900000002</v>
          </cell>
          <cell r="K27">
            <v>98.34790150923651</v>
          </cell>
          <cell r="L27">
            <v>-220694.08999999985</v>
          </cell>
        </row>
        <row r="28">
          <cell r="B28">
            <v>32686485</v>
          </cell>
          <cell r="C28">
            <v>21970396</v>
          </cell>
          <cell r="D28">
            <v>3002553</v>
          </cell>
          <cell r="G28">
            <v>22156217.8</v>
          </cell>
          <cell r="H28">
            <v>1412673.210000001</v>
          </cell>
          <cell r="I28">
            <v>47.0490682429253</v>
          </cell>
          <cell r="J28">
            <v>-1589879.789999999</v>
          </cell>
          <cell r="K28">
            <v>100.84578266135942</v>
          </cell>
          <cell r="L28">
            <v>185821.80000000075</v>
          </cell>
        </row>
        <row r="29">
          <cell r="B29">
            <v>62358067</v>
          </cell>
          <cell r="C29">
            <v>46716993</v>
          </cell>
          <cell r="D29">
            <v>5958539</v>
          </cell>
          <cell r="G29">
            <v>46184407.25</v>
          </cell>
          <cell r="H29">
            <v>3287376.420000002</v>
          </cell>
          <cell r="I29">
            <v>55.170846746157096</v>
          </cell>
          <cell r="J29">
            <v>-2671162.579999998</v>
          </cell>
          <cell r="K29">
            <v>98.85997424962689</v>
          </cell>
          <cell r="L29">
            <v>-532585.75</v>
          </cell>
        </row>
        <row r="30">
          <cell r="B30">
            <v>26565729</v>
          </cell>
          <cell r="C30">
            <v>17730541</v>
          </cell>
          <cell r="D30">
            <v>2647319</v>
          </cell>
          <cell r="G30">
            <v>16507792.87</v>
          </cell>
          <cell r="H30">
            <v>1071802.5699999984</v>
          </cell>
          <cell r="I30">
            <v>40.486339953741826</v>
          </cell>
          <cell r="J30">
            <v>-1575516.4300000016</v>
          </cell>
          <cell r="K30">
            <v>93.1037178730192</v>
          </cell>
          <cell r="L30">
            <v>-1222748.1300000008</v>
          </cell>
        </row>
        <row r="31">
          <cell r="B31">
            <v>29019220</v>
          </cell>
          <cell r="C31">
            <v>20203241</v>
          </cell>
          <cell r="D31">
            <v>3024203</v>
          </cell>
          <cell r="G31">
            <v>19125178.13</v>
          </cell>
          <cell r="H31">
            <v>1435440.2399999984</v>
          </cell>
          <cell r="I31">
            <v>47.465075591817026</v>
          </cell>
          <cell r="J31">
            <v>-1588762.7600000016</v>
          </cell>
          <cell r="K31">
            <v>94.66391125067507</v>
          </cell>
          <cell r="L31">
            <v>-1078062.870000001</v>
          </cell>
        </row>
        <row r="32">
          <cell r="B32">
            <v>10776857</v>
          </cell>
          <cell r="C32">
            <v>7860209</v>
          </cell>
          <cell r="D32">
            <v>914526</v>
          </cell>
          <cell r="G32">
            <v>8034957.83</v>
          </cell>
          <cell r="H32">
            <v>716362.8700000001</v>
          </cell>
          <cell r="I32">
            <v>78.33160238199899</v>
          </cell>
          <cell r="J32">
            <v>-198163.1299999999</v>
          </cell>
          <cell r="K32">
            <v>102.22320844140404</v>
          </cell>
          <cell r="L32">
            <v>174748.83000000007</v>
          </cell>
        </row>
        <row r="33">
          <cell r="B33">
            <v>25220561</v>
          </cell>
          <cell r="C33">
            <v>18518386</v>
          </cell>
          <cell r="D33">
            <v>2465755</v>
          </cell>
          <cell r="G33">
            <v>19700739.01</v>
          </cell>
          <cell r="H33">
            <v>1273163.4200000018</v>
          </cell>
          <cell r="I33">
            <v>51.63381682283933</v>
          </cell>
          <cell r="J33">
            <v>-1192591.5799999982</v>
          </cell>
          <cell r="K33">
            <v>106.38475194328491</v>
          </cell>
          <cell r="L33">
            <v>1182353.0100000016</v>
          </cell>
        </row>
        <row r="34">
          <cell r="B34">
            <v>20729000</v>
          </cell>
          <cell r="C34">
            <v>14800269</v>
          </cell>
          <cell r="D34">
            <v>2059812</v>
          </cell>
          <cell r="G34">
            <v>14314198.39</v>
          </cell>
          <cell r="H34">
            <v>1227122.4400000013</v>
          </cell>
          <cell r="I34">
            <v>59.57448738040178</v>
          </cell>
          <cell r="J34">
            <v>-832689.5599999987</v>
          </cell>
          <cell r="K34">
            <v>96.71579881419723</v>
          </cell>
          <cell r="L34">
            <v>-486070.6099999994</v>
          </cell>
        </row>
        <row r="35">
          <cell r="B35">
            <v>40398203</v>
          </cell>
          <cell r="C35">
            <v>29189456</v>
          </cell>
          <cell r="D35">
            <v>3638688</v>
          </cell>
          <cell r="G35">
            <v>30002182.45</v>
          </cell>
          <cell r="H35">
            <v>1898302.5899999999</v>
          </cell>
          <cell r="I35">
            <v>52.16997417750573</v>
          </cell>
          <cell r="J35">
            <v>-1740385.4100000001</v>
          </cell>
          <cell r="K35">
            <v>102.78431516503768</v>
          </cell>
          <cell r="L35">
            <v>812726.4499999993</v>
          </cell>
        </row>
        <row r="36">
          <cell r="B36">
            <v>3810371133</v>
          </cell>
          <cell r="C36">
            <v>2731059950</v>
          </cell>
          <cell r="D36">
            <v>310242193</v>
          </cell>
          <cell r="G36">
            <v>2682031453.6299996</v>
          </cell>
          <cell r="H36">
            <v>185556746.28000006</v>
          </cell>
          <cell r="I36">
            <v>59.81028708109991</v>
          </cell>
          <cell r="J36">
            <v>-124685446.72000001</v>
          </cell>
          <cell r="K36">
            <v>98.20478139375885</v>
          </cell>
          <cell r="L36">
            <v>-49028496.36999993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6" sqref="A2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19.09.2014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19.09.2014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656560880</v>
      </c>
      <c r="D10" s="33">
        <f>'[5]вспомогат'!D10</f>
        <v>71042600</v>
      </c>
      <c r="E10" s="33">
        <f>'[5]вспомогат'!G10</f>
        <v>641199587.97</v>
      </c>
      <c r="F10" s="33">
        <f>'[5]вспомогат'!H10</f>
        <v>43775775.30000007</v>
      </c>
      <c r="G10" s="34">
        <f>'[5]вспомогат'!I10</f>
        <v>61.61905011922434</v>
      </c>
      <c r="H10" s="35">
        <f>'[5]вспомогат'!J10</f>
        <v>-27266824.69999993</v>
      </c>
      <c r="I10" s="36">
        <f>'[5]вспомогат'!K10</f>
        <v>97.66034003883996</v>
      </c>
      <c r="J10" s="37">
        <f>'[5]вспомогат'!L10</f>
        <v>-15361292.029999971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1212090000</v>
      </c>
      <c r="D12" s="38">
        <f>'[5]вспомогат'!D11</f>
        <v>130475000</v>
      </c>
      <c r="E12" s="33">
        <f>'[5]вспомогат'!G11</f>
        <v>1187116809.92</v>
      </c>
      <c r="F12" s="38">
        <f>'[5]вспомогат'!H11</f>
        <v>79320900.02999997</v>
      </c>
      <c r="G12" s="39">
        <f>'[5]вспомогат'!I11</f>
        <v>60.79394522322282</v>
      </c>
      <c r="H12" s="35">
        <f>'[5]вспомогат'!J11</f>
        <v>-51154099.97000003</v>
      </c>
      <c r="I12" s="36">
        <f>'[5]вспомогат'!K11</f>
        <v>97.93965876461318</v>
      </c>
      <c r="J12" s="37">
        <f>'[5]вспомогат'!L11</f>
        <v>-24973190.079999924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95776636</v>
      </c>
      <c r="D13" s="38">
        <f>'[5]вспомогат'!D12</f>
        <v>11440090</v>
      </c>
      <c r="E13" s="33">
        <f>'[5]вспомогат'!G12</f>
        <v>92238674.96</v>
      </c>
      <c r="F13" s="38">
        <f>'[5]вспомогат'!H12</f>
        <v>7098108.939999998</v>
      </c>
      <c r="G13" s="39">
        <f>'[5]вспомогат'!I12</f>
        <v>62.045918694695565</v>
      </c>
      <c r="H13" s="35">
        <f>'[5]вспомогат'!J12</f>
        <v>-4341981.060000002</v>
      </c>
      <c r="I13" s="36">
        <f>'[5]вспомогат'!K12</f>
        <v>96.30602912384603</v>
      </c>
      <c r="J13" s="37">
        <f>'[5]вспомогат'!L12</f>
        <v>-3537961.0400000066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188955320</v>
      </c>
      <c r="D14" s="38">
        <f>'[5]вспомогат'!D13</f>
        <v>19791280</v>
      </c>
      <c r="E14" s="33">
        <f>'[5]вспомогат'!G13</f>
        <v>195386701.14</v>
      </c>
      <c r="F14" s="38">
        <f>'[5]вспомогат'!H13</f>
        <v>14385073.51999998</v>
      </c>
      <c r="G14" s="39">
        <f>'[5]вспомогат'!I13</f>
        <v>72.68389674644581</v>
      </c>
      <c r="H14" s="35">
        <f>'[5]вспомогат'!J13</f>
        <v>-5406206.480000019</v>
      </c>
      <c r="I14" s="36">
        <f>'[5]вспомогат'!K13</f>
        <v>103.40365179450887</v>
      </c>
      <c r="J14" s="37">
        <f>'[5]вспомогат'!L13</f>
        <v>6431381.139999986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102540510</v>
      </c>
      <c r="D15" s="38">
        <f>'[5]вспомогат'!D14</f>
        <v>11509870</v>
      </c>
      <c r="E15" s="33">
        <f>'[5]вспомогат'!G14</f>
        <v>101760317.66</v>
      </c>
      <c r="F15" s="38">
        <f>'[5]вспомогат'!H14</f>
        <v>7153605.829999998</v>
      </c>
      <c r="G15" s="39">
        <f>'[5]вспомогат'!I14</f>
        <v>62.15192552131343</v>
      </c>
      <c r="H15" s="35">
        <f>'[5]вспомогат'!J14</f>
        <v>-4356264.170000002</v>
      </c>
      <c r="I15" s="36">
        <f>'[5]вспомогат'!K14</f>
        <v>99.23913744918958</v>
      </c>
      <c r="J15" s="37">
        <f>'[5]вспомогат'!L14</f>
        <v>-780192.3400000036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18246700</v>
      </c>
      <c r="D16" s="38">
        <f>'[5]вспомогат'!D15</f>
        <v>2038585</v>
      </c>
      <c r="E16" s="33">
        <f>'[5]вспомогат'!G15</f>
        <v>17278818.39</v>
      </c>
      <c r="F16" s="38">
        <f>'[5]вспомогат'!H15</f>
        <v>1070698.8600000013</v>
      </c>
      <c r="G16" s="39">
        <f>'[5]вспомогат'!I15</f>
        <v>52.5216687064803</v>
      </c>
      <c r="H16" s="35">
        <f>'[5]вспомогат'!J15</f>
        <v>-967886.1399999987</v>
      </c>
      <c r="I16" s="36">
        <f>'[5]вспомогат'!K15</f>
        <v>94.6955799678846</v>
      </c>
      <c r="J16" s="37">
        <f>'[5]вспомогат'!L15</f>
        <v>-967881.6099999994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1617609166</v>
      </c>
      <c r="D17" s="42">
        <f>SUM(D12:D16)</f>
        <v>175254825</v>
      </c>
      <c r="E17" s="42">
        <f>SUM(E12:E16)</f>
        <v>1593781322.0700002</v>
      </c>
      <c r="F17" s="42">
        <f>SUM(F12:F16)</f>
        <v>109028387.17999995</v>
      </c>
      <c r="G17" s="43">
        <f>F17/D17*100</f>
        <v>62.21134692297342</v>
      </c>
      <c r="H17" s="42">
        <f>SUM(H12:H16)</f>
        <v>-66226437.82000005</v>
      </c>
      <c r="I17" s="44">
        <f>E17/C17*100</f>
        <v>98.52697150641642</v>
      </c>
      <c r="J17" s="42">
        <f>SUM(J12:J16)</f>
        <v>-23827843.929999948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23363564</v>
      </c>
      <c r="D18" s="46">
        <f>'[5]вспомогат'!D16</f>
        <v>3431952</v>
      </c>
      <c r="E18" s="45">
        <f>'[5]вспомогат'!G16</f>
        <v>17938656.87</v>
      </c>
      <c r="F18" s="46">
        <f>'[5]вспомогат'!H16</f>
        <v>1923126.7400000002</v>
      </c>
      <c r="G18" s="47">
        <f>'[5]вспомогат'!I16</f>
        <v>56.035945141423895</v>
      </c>
      <c r="H18" s="48">
        <f>'[5]вспомогат'!J16</f>
        <v>-1508825.2599999998</v>
      </c>
      <c r="I18" s="49">
        <f>'[5]вспомогат'!K16</f>
        <v>76.78048122281345</v>
      </c>
      <c r="J18" s="50">
        <f>'[5]вспомогат'!L16</f>
        <v>-5424907.129999999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65542311</v>
      </c>
      <c r="D19" s="38">
        <f>'[5]вспомогат'!D17</f>
        <v>9417443</v>
      </c>
      <c r="E19" s="33">
        <f>'[5]вспомогат'!G17</f>
        <v>64490535.91</v>
      </c>
      <c r="F19" s="38">
        <f>'[5]вспомогат'!H17</f>
        <v>5020547.799999997</v>
      </c>
      <c r="G19" s="39">
        <f>'[5]вспомогат'!I17</f>
        <v>53.31115675454576</v>
      </c>
      <c r="H19" s="35">
        <f>'[5]вспомогат'!J17</f>
        <v>-4396895.200000003</v>
      </c>
      <c r="I19" s="36">
        <f>'[5]вспомогат'!K17</f>
        <v>98.39527310838947</v>
      </c>
      <c r="J19" s="37">
        <f>'[5]вспомогат'!L17</f>
        <v>-1051775.0900000036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6864265</v>
      </c>
      <c r="D20" s="38">
        <f>'[5]вспомогат'!D18</f>
        <v>1434718</v>
      </c>
      <c r="E20" s="33">
        <f>'[5]вспомогат'!G18</f>
        <v>5940355.37</v>
      </c>
      <c r="F20" s="38">
        <f>'[5]вспомогат'!H18</f>
        <v>312898.46999999974</v>
      </c>
      <c r="G20" s="39">
        <f>'[5]вспомогат'!I18</f>
        <v>21.80905725027495</v>
      </c>
      <c r="H20" s="35">
        <f>'[5]вспомогат'!J18</f>
        <v>-1121819.5300000003</v>
      </c>
      <c r="I20" s="36">
        <f>'[5]вспомогат'!K18</f>
        <v>86.54029775948335</v>
      </c>
      <c r="J20" s="37">
        <f>'[5]вспомогат'!L18</f>
        <v>-923909.6299999999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14266435</v>
      </c>
      <c r="D21" s="38">
        <f>'[5]вспомогат'!D19</f>
        <v>2323226</v>
      </c>
      <c r="E21" s="33">
        <f>'[5]вспомогат'!G19</f>
        <v>13365821.11</v>
      </c>
      <c r="F21" s="38">
        <f>'[5]вспомогат'!H19</f>
        <v>907234.879999999</v>
      </c>
      <c r="G21" s="39">
        <f>'[5]вспомогат'!I19</f>
        <v>39.05065112046779</v>
      </c>
      <c r="H21" s="35">
        <f>'[5]вспомогат'!J19</f>
        <v>-1415991.120000001</v>
      </c>
      <c r="I21" s="36">
        <f>'[5]вспомогат'!K19</f>
        <v>93.68718330823363</v>
      </c>
      <c r="J21" s="37">
        <f>'[5]вспомогат'!L19</f>
        <v>-900613.8900000006</v>
      </c>
    </row>
    <row r="22" spans="1:10" ht="12.75">
      <c r="A22" s="32" t="s">
        <v>24</v>
      </c>
      <c r="B22" s="33">
        <f>'[5]вспомогат'!B20</f>
        <v>43342999</v>
      </c>
      <c r="C22" s="33">
        <f>'[5]вспомогат'!C20</f>
        <v>30060851</v>
      </c>
      <c r="D22" s="38">
        <f>'[5]вспомогат'!D20</f>
        <v>4168247</v>
      </c>
      <c r="E22" s="33">
        <f>'[5]вспомогат'!G20</f>
        <v>29474222.95</v>
      </c>
      <c r="F22" s="38">
        <f>'[5]вспомогат'!H20</f>
        <v>2219173.8499999978</v>
      </c>
      <c r="G22" s="39">
        <f>'[5]вспомогат'!I20</f>
        <v>53.2399795405598</v>
      </c>
      <c r="H22" s="35">
        <f>'[5]вспомогат'!J20</f>
        <v>-1949073.1500000022</v>
      </c>
      <c r="I22" s="36">
        <f>'[5]вспомогат'!K20</f>
        <v>98.04853146040344</v>
      </c>
      <c r="J22" s="37">
        <f>'[5]вспомогат'!L20</f>
        <v>-586628.0500000007</v>
      </c>
    </row>
    <row r="23" spans="1:10" ht="12.75">
      <c r="A23" s="32" t="s">
        <v>25</v>
      </c>
      <c r="B23" s="33">
        <f>'[5]вспомогат'!B21</f>
        <v>32288821</v>
      </c>
      <c r="C23" s="33">
        <f>'[5]вспомогат'!C21</f>
        <v>23533986</v>
      </c>
      <c r="D23" s="38">
        <f>'[5]вспомогат'!D21</f>
        <v>3507714</v>
      </c>
      <c r="E23" s="33">
        <f>'[5]вспомогат'!G21</f>
        <v>23022447.05</v>
      </c>
      <c r="F23" s="38">
        <f>'[5]вспомогат'!H21</f>
        <v>1784633.2300000004</v>
      </c>
      <c r="G23" s="39">
        <f>'[5]вспомогат'!I21</f>
        <v>50.877387095983316</v>
      </c>
      <c r="H23" s="35">
        <f>'[5]вспомогат'!J21</f>
        <v>-1723080.7699999996</v>
      </c>
      <c r="I23" s="36">
        <f>'[5]вспомогат'!K21</f>
        <v>97.8263820247025</v>
      </c>
      <c r="J23" s="37">
        <f>'[5]вспомогат'!L21</f>
        <v>-511538.94999999925</v>
      </c>
    </row>
    <row r="24" spans="1:10" ht="12.75">
      <c r="A24" s="32" t="s">
        <v>26</v>
      </c>
      <c r="B24" s="33">
        <f>'[5]вспомогат'!B22</f>
        <v>41455214</v>
      </c>
      <c r="C24" s="33">
        <f>'[5]вспомогат'!C22</f>
        <v>29640633</v>
      </c>
      <c r="D24" s="38">
        <f>'[5]вспомогат'!D22</f>
        <v>3299872</v>
      </c>
      <c r="E24" s="33">
        <f>'[5]вспомогат'!G22</f>
        <v>28837756.83</v>
      </c>
      <c r="F24" s="38">
        <f>'[5]вспомогат'!H22</f>
        <v>1557877.129999999</v>
      </c>
      <c r="G24" s="39">
        <f>'[5]вспомогат'!I22</f>
        <v>47.21022906343031</v>
      </c>
      <c r="H24" s="35">
        <f>'[5]вспомогат'!J22</f>
        <v>-1741994.870000001</v>
      </c>
      <c r="I24" s="36">
        <f>'[5]вспомогат'!K22</f>
        <v>97.29129883967053</v>
      </c>
      <c r="J24" s="37">
        <f>'[5]вспомогат'!L22</f>
        <v>-802876.1700000018</v>
      </c>
    </row>
    <row r="25" spans="1:10" ht="12.75">
      <c r="A25" s="32" t="s">
        <v>27</v>
      </c>
      <c r="B25" s="33">
        <f>'[5]вспомогат'!B23</f>
        <v>20658040</v>
      </c>
      <c r="C25" s="33">
        <f>'[5]вспомогат'!C23</f>
        <v>14718994</v>
      </c>
      <c r="D25" s="38">
        <f>'[5]вспомогат'!D23</f>
        <v>1893023</v>
      </c>
      <c r="E25" s="33">
        <f>'[5]вспомогат'!G23</f>
        <v>16504206.62</v>
      </c>
      <c r="F25" s="38">
        <f>'[5]вспомогат'!H23</f>
        <v>912824.0499999989</v>
      </c>
      <c r="G25" s="39">
        <f>'[5]вспомогат'!I23</f>
        <v>48.22044158998591</v>
      </c>
      <c r="H25" s="35">
        <f>'[5]вспомогат'!J23</f>
        <v>-980198.9500000011</v>
      </c>
      <c r="I25" s="36">
        <f>'[5]вспомогат'!K23</f>
        <v>112.12863202471581</v>
      </c>
      <c r="J25" s="37">
        <f>'[5]вспомогат'!L23</f>
        <v>1785212.6199999992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18273605</v>
      </c>
      <c r="D26" s="38">
        <f>'[5]вспомогат'!D24</f>
        <v>2603899</v>
      </c>
      <c r="E26" s="33">
        <f>'[5]вспомогат'!G24</f>
        <v>19270972.42</v>
      </c>
      <c r="F26" s="38">
        <f>'[5]вспомогат'!H24</f>
        <v>1659128.7800000012</v>
      </c>
      <c r="G26" s="39">
        <f>'[5]вспомогат'!I24</f>
        <v>63.71709424981542</v>
      </c>
      <c r="H26" s="35">
        <f>'[5]вспомогат'!J24</f>
        <v>-944770.2199999988</v>
      </c>
      <c r="I26" s="36">
        <f>'[5]вспомогат'!K24</f>
        <v>105.4579674891736</v>
      </c>
      <c r="J26" s="37">
        <f>'[5]вспомогат'!L24</f>
        <v>997367.4200000018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23525485</v>
      </c>
      <c r="D27" s="38">
        <f>'[5]вспомогат'!D25</f>
        <v>3587125</v>
      </c>
      <c r="E27" s="33">
        <f>'[5]вспомогат'!G25</f>
        <v>23020274.04</v>
      </c>
      <c r="F27" s="38">
        <f>'[5]вспомогат'!H25</f>
        <v>1595114.5199999996</v>
      </c>
      <c r="G27" s="39">
        <f>'[5]вспомогат'!I25</f>
        <v>44.467770707739476</v>
      </c>
      <c r="H27" s="35">
        <f>'[5]вспомогат'!J25</f>
        <v>-1992010.4800000004</v>
      </c>
      <c r="I27" s="36">
        <f>'[5]вспомогат'!K25</f>
        <v>97.85249502826403</v>
      </c>
      <c r="J27" s="37">
        <f>'[5]вспомогат'!L25</f>
        <v>-505210.9600000009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16751874</v>
      </c>
      <c r="D28" s="38">
        <f>'[5]вспомогат'!D26</f>
        <v>2744500</v>
      </c>
      <c r="E28" s="33">
        <f>'[5]вспомогат'!G26</f>
        <v>16021904.78</v>
      </c>
      <c r="F28" s="38">
        <f>'[5]вспомогат'!H26</f>
        <v>1346772.08</v>
      </c>
      <c r="G28" s="39">
        <f>'[5]вспомогат'!I26</f>
        <v>49.071673528875934</v>
      </c>
      <c r="H28" s="35">
        <f>'[5]вспомогат'!J26</f>
        <v>-1397727.92</v>
      </c>
      <c r="I28" s="36">
        <f>'[5]вспомогат'!K26</f>
        <v>95.64246232988619</v>
      </c>
      <c r="J28" s="37">
        <f>'[5]вспомогат'!L26</f>
        <v>-729969.2200000007</v>
      </c>
    </row>
    <row r="29" spans="1:10" ht="12.75">
      <c r="A29" s="32" t="s">
        <v>31</v>
      </c>
      <c r="B29" s="33">
        <f>'[5]вспомогат'!B27</f>
        <v>18678307</v>
      </c>
      <c r="C29" s="33">
        <f>'[5]вспомогат'!C27</f>
        <v>13358410</v>
      </c>
      <c r="D29" s="38">
        <f>'[5]вспомогат'!D27</f>
        <v>1821654</v>
      </c>
      <c r="E29" s="33">
        <f>'[5]вспомогат'!G27</f>
        <v>13137715.91</v>
      </c>
      <c r="F29" s="38">
        <f>'[5]вспомогат'!H27</f>
        <v>1191008.5099999998</v>
      </c>
      <c r="G29" s="39">
        <f>'[5]вспомогат'!I27</f>
        <v>65.3806106977505</v>
      </c>
      <c r="H29" s="35">
        <f>'[5]вспомогат'!J27</f>
        <v>-630645.4900000002</v>
      </c>
      <c r="I29" s="36">
        <f>'[5]вспомогат'!K27</f>
        <v>98.34790150923651</v>
      </c>
      <c r="J29" s="37">
        <f>'[5]вспомогат'!L27</f>
        <v>-220694.08999999985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21970396</v>
      </c>
      <c r="D30" s="38">
        <f>'[5]вспомогат'!D28</f>
        <v>3002553</v>
      </c>
      <c r="E30" s="33">
        <f>'[5]вспомогат'!G28</f>
        <v>22156217.8</v>
      </c>
      <c r="F30" s="38">
        <f>'[5]вспомогат'!H28</f>
        <v>1412673.210000001</v>
      </c>
      <c r="G30" s="39">
        <f>'[5]вспомогат'!I28</f>
        <v>47.0490682429253</v>
      </c>
      <c r="H30" s="35">
        <f>'[5]вспомогат'!J28</f>
        <v>-1589879.789999999</v>
      </c>
      <c r="I30" s="36">
        <f>'[5]вспомогат'!K28</f>
        <v>100.84578266135942</v>
      </c>
      <c r="J30" s="37">
        <f>'[5]вспомогат'!L28</f>
        <v>185821.80000000075</v>
      </c>
    </row>
    <row r="31" spans="1:10" ht="12.75">
      <c r="A31" s="32" t="s">
        <v>33</v>
      </c>
      <c r="B31" s="33">
        <f>'[5]вспомогат'!B29</f>
        <v>62358067</v>
      </c>
      <c r="C31" s="33">
        <f>'[5]вспомогат'!C29</f>
        <v>46716993</v>
      </c>
      <c r="D31" s="38">
        <f>'[5]вспомогат'!D29</f>
        <v>5958539</v>
      </c>
      <c r="E31" s="33">
        <f>'[5]вспомогат'!G29</f>
        <v>46184407.25</v>
      </c>
      <c r="F31" s="38">
        <f>'[5]вспомогат'!H29</f>
        <v>3287376.420000002</v>
      </c>
      <c r="G31" s="39">
        <f>'[5]вспомогат'!I29</f>
        <v>55.170846746157096</v>
      </c>
      <c r="H31" s="35">
        <f>'[5]вспомогат'!J29</f>
        <v>-2671162.579999998</v>
      </c>
      <c r="I31" s="36">
        <f>'[5]вспомогат'!K29</f>
        <v>98.85997424962689</v>
      </c>
      <c r="J31" s="37">
        <f>'[5]вспомогат'!L29</f>
        <v>-532585.75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17730541</v>
      </c>
      <c r="D32" s="38">
        <f>'[5]вспомогат'!D30</f>
        <v>2647319</v>
      </c>
      <c r="E32" s="33">
        <f>'[5]вспомогат'!G30</f>
        <v>16507792.87</v>
      </c>
      <c r="F32" s="38">
        <f>'[5]вспомогат'!H30</f>
        <v>1071802.5699999984</v>
      </c>
      <c r="G32" s="39">
        <f>'[5]вспомогат'!I30</f>
        <v>40.486339953741826</v>
      </c>
      <c r="H32" s="35">
        <f>'[5]вспомогат'!J30</f>
        <v>-1575516.4300000016</v>
      </c>
      <c r="I32" s="36">
        <f>'[5]вспомогат'!K30</f>
        <v>93.1037178730192</v>
      </c>
      <c r="J32" s="37">
        <f>'[5]вспомогат'!L30</f>
        <v>-1222748.1300000008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20203241</v>
      </c>
      <c r="D33" s="38">
        <f>'[5]вспомогат'!D31</f>
        <v>3024203</v>
      </c>
      <c r="E33" s="33">
        <f>'[5]вспомогат'!G31</f>
        <v>19125178.13</v>
      </c>
      <c r="F33" s="38">
        <f>'[5]вспомогат'!H31</f>
        <v>1435440.2399999984</v>
      </c>
      <c r="G33" s="39">
        <f>'[5]вспомогат'!I31</f>
        <v>47.465075591817026</v>
      </c>
      <c r="H33" s="35">
        <f>'[5]вспомогат'!J31</f>
        <v>-1588762.7600000016</v>
      </c>
      <c r="I33" s="36">
        <f>'[5]вспомогат'!K31</f>
        <v>94.66391125067507</v>
      </c>
      <c r="J33" s="37">
        <f>'[5]вспомогат'!L31</f>
        <v>-1078062.870000001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7860209</v>
      </c>
      <c r="D34" s="38">
        <f>'[5]вспомогат'!D32</f>
        <v>914526</v>
      </c>
      <c r="E34" s="33">
        <f>'[5]вспомогат'!G32</f>
        <v>8034957.83</v>
      </c>
      <c r="F34" s="38">
        <f>'[5]вспомогат'!H32</f>
        <v>716362.8700000001</v>
      </c>
      <c r="G34" s="39">
        <f>'[5]вспомогат'!I32</f>
        <v>78.33160238199899</v>
      </c>
      <c r="H34" s="35">
        <f>'[5]вспомогат'!J32</f>
        <v>-198163.1299999999</v>
      </c>
      <c r="I34" s="36">
        <f>'[5]вспомогат'!K32</f>
        <v>102.22320844140404</v>
      </c>
      <c r="J34" s="37">
        <f>'[5]вспомогат'!L32</f>
        <v>174748.83000000007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18518386</v>
      </c>
      <c r="D35" s="38">
        <f>'[5]вспомогат'!D33</f>
        <v>2465755</v>
      </c>
      <c r="E35" s="33">
        <f>'[5]вспомогат'!G33</f>
        <v>19700739.01</v>
      </c>
      <c r="F35" s="38">
        <f>'[5]вспомогат'!H33</f>
        <v>1273163.4200000018</v>
      </c>
      <c r="G35" s="39">
        <f>'[5]вспомогат'!I33</f>
        <v>51.63381682283933</v>
      </c>
      <c r="H35" s="35">
        <f>'[5]вспомогат'!J33</f>
        <v>-1192591.5799999982</v>
      </c>
      <c r="I35" s="36">
        <f>'[5]вспомогат'!K33</f>
        <v>106.38475194328491</v>
      </c>
      <c r="J35" s="37">
        <f>'[5]вспомогат'!L33</f>
        <v>1182353.0100000016</v>
      </c>
    </row>
    <row r="36" spans="1:10" ht="12.75">
      <c r="A36" s="32" t="s">
        <v>38</v>
      </c>
      <c r="B36" s="33">
        <f>'[5]вспомогат'!B34</f>
        <v>20729000</v>
      </c>
      <c r="C36" s="33">
        <f>'[5]вспомогат'!C34</f>
        <v>14800269</v>
      </c>
      <c r="D36" s="38">
        <f>'[5]вспомогат'!D34</f>
        <v>2059812</v>
      </c>
      <c r="E36" s="33">
        <f>'[5]вспомогат'!G34</f>
        <v>14314198.39</v>
      </c>
      <c r="F36" s="38">
        <f>'[5]вспомогат'!H34</f>
        <v>1227122.4400000013</v>
      </c>
      <c r="G36" s="39">
        <f>'[5]вспомогат'!I34</f>
        <v>59.57448738040178</v>
      </c>
      <c r="H36" s="35">
        <f>'[5]вспомогат'!J34</f>
        <v>-832689.5599999987</v>
      </c>
      <c r="I36" s="36">
        <f>'[5]вспомогат'!K34</f>
        <v>96.71579881419723</v>
      </c>
      <c r="J36" s="37">
        <f>'[5]вспомогат'!L34</f>
        <v>-486070.6099999994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29189456</v>
      </c>
      <c r="D37" s="38">
        <f>'[5]вспомогат'!D35</f>
        <v>3638688</v>
      </c>
      <c r="E37" s="33">
        <f>'[5]вспомогат'!G35</f>
        <v>30002182.45</v>
      </c>
      <c r="F37" s="38">
        <f>'[5]вспомогат'!H35</f>
        <v>1898302.5899999999</v>
      </c>
      <c r="G37" s="39">
        <f>'[5]вспомогат'!I35</f>
        <v>52.16997417750573</v>
      </c>
      <c r="H37" s="35">
        <f>'[5]вспомогат'!J35</f>
        <v>-1740385.4100000001</v>
      </c>
      <c r="I37" s="36">
        <f>'[5]вспомогат'!K35</f>
        <v>102.78431516503768</v>
      </c>
      <c r="J37" s="37">
        <f>'[5]вспомогат'!L35</f>
        <v>812726.4499999993</v>
      </c>
    </row>
    <row r="38" spans="1:10" ht="18.75" customHeight="1">
      <c r="A38" s="51" t="s">
        <v>40</v>
      </c>
      <c r="B38" s="42">
        <f>SUM(B18:B37)</f>
        <v>640853965</v>
      </c>
      <c r="C38" s="42">
        <f>SUM(C18:C37)</f>
        <v>456889904</v>
      </c>
      <c r="D38" s="42">
        <f>SUM(D18:D37)</f>
        <v>63944768</v>
      </c>
      <c r="E38" s="42">
        <f>SUM(E18:E37)</f>
        <v>447050543.59000003</v>
      </c>
      <c r="F38" s="42">
        <f>SUM(F18:F37)</f>
        <v>32752583.799999997</v>
      </c>
      <c r="G38" s="43">
        <f>F38/D38*100</f>
        <v>51.22011514687175</v>
      </c>
      <c r="H38" s="42">
        <f>SUM(H18:H37)</f>
        <v>-31192184.200000003</v>
      </c>
      <c r="I38" s="44">
        <f>E38/C38*100</f>
        <v>97.84644827476863</v>
      </c>
      <c r="J38" s="42">
        <f>SUM(J18:J37)</f>
        <v>-9839360.410000004</v>
      </c>
    </row>
    <row r="39" spans="1:10" ht="20.25" customHeight="1">
      <c r="A39" s="52" t="s">
        <v>41</v>
      </c>
      <c r="B39" s="53">
        <f>'[5]вспомогат'!B36</f>
        <v>3810371133</v>
      </c>
      <c r="C39" s="53">
        <f>'[5]вспомогат'!C36</f>
        <v>2731059950</v>
      </c>
      <c r="D39" s="53">
        <f>'[5]вспомогат'!D36</f>
        <v>310242193</v>
      </c>
      <c r="E39" s="53">
        <f>'[5]вспомогат'!G36</f>
        <v>2682031453.6299996</v>
      </c>
      <c r="F39" s="53">
        <f>'[5]вспомогат'!H36</f>
        <v>185556746.28000006</v>
      </c>
      <c r="G39" s="54">
        <f>'[5]вспомогат'!I36</f>
        <v>59.81028708109991</v>
      </c>
      <c r="H39" s="53">
        <f>'[5]вспомогат'!J36</f>
        <v>-124685446.72000001</v>
      </c>
      <c r="I39" s="54">
        <f>'[5]вспомогат'!K36</f>
        <v>98.20478139375885</v>
      </c>
      <c r="J39" s="53">
        <f>'[5]вспомогат'!L36</f>
        <v>-49028496.36999993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19.09.2014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2014-09-22T04:41:37Z</dcterms:created>
  <dcterms:modified xsi:type="dcterms:W3CDTF">2014-09-22T04:42:13Z</dcterms:modified>
  <cp:category/>
  <cp:version/>
  <cp:contentType/>
  <cp:contentStatus/>
</cp:coreProperties>
</file>