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<sst xmlns="http://schemas.openxmlformats.org/spreadsheetml/2006/main" count="47" uniqueCount="42">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</sst>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8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18.09.2014</v>
          </cell>
        </row>
        <row r="6">
          <cell r="G6" t="str">
            <v>Фактично надійшло на 18.09.2014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637360406.19</v>
          </cell>
          <cell r="H10">
            <v>39936593.5200001</v>
          </cell>
          <cell r="I10">
            <v>56.21499427104315</v>
          </cell>
          <cell r="J10">
            <v>-31106006.4799999</v>
          </cell>
          <cell r="K10">
            <v>97.07559886754143</v>
          </cell>
          <cell r="L10">
            <v>-19200473.809999943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1178526406.79</v>
          </cell>
          <cell r="H11">
            <v>70730496.89999986</v>
          </cell>
          <cell r="I11">
            <v>54.20999954014169</v>
          </cell>
          <cell r="J11">
            <v>-59744503.10000014</v>
          </cell>
          <cell r="K11">
            <v>97.2309322566806</v>
          </cell>
          <cell r="L11">
            <v>-33563593.21000004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91760516.64</v>
          </cell>
          <cell r="H12">
            <v>6619950.620000005</v>
          </cell>
          <cell r="I12">
            <v>57.8662459823306</v>
          </cell>
          <cell r="J12">
            <v>-4820139.379999995</v>
          </cell>
          <cell r="K12">
            <v>95.80678594725336</v>
          </cell>
          <cell r="L12">
            <v>-4016119.3599999994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195164904.72</v>
          </cell>
          <cell r="H13">
            <v>14163277.099999994</v>
          </cell>
          <cell r="I13">
            <v>71.56321925615723</v>
          </cell>
          <cell r="J13">
            <v>-5628002.900000006</v>
          </cell>
          <cell r="K13">
            <v>103.28627144237062</v>
          </cell>
          <cell r="L13">
            <v>6209584.719999999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100944897.33</v>
          </cell>
          <cell r="H14">
            <v>6338185.5</v>
          </cell>
          <cell r="I14">
            <v>55.067394331995054</v>
          </cell>
          <cell r="J14">
            <v>-5171684.5</v>
          </cell>
          <cell r="K14">
            <v>98.44391970549006</v>
          </cell>
          <cell r="L14">
            <v>-1595612.6700000018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17184191.44</v>
          </cell>
          <cell r="H15">
            <v>976071.910000002</v>
          </cell>
          <cell r="I15">
            <v>47.87987304919844</v>
          </cell>
          <cell r="J15">
            <v>-1062513.089999998</v>
          </cell>
          <cell r="K15">
            <v>94.17698235845387</v>
          </cell>
          <cell r="L15">
            <v>-1062508.5599999987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17782257.39</v>
          </cell>
          <cell r="H16">
            <v>1766727.2599999998</v>
          </cell>
          <cell r="I16">
            <v>51.47878699935197</v>
          </cell>
          <cell r="J16">
            <v>-1665224.7400000002</v>
          </cell>
          <cell r="K16">
            <v>76.11106503271505</v>
          </cell>
          <cell r="L16">
            <v>-5581306.609999999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63571327.85</v>
          </cell>
          <cell r="H17">
            <v>4101339.740000002</v>
          </cell>
          <cell r="I17">
            <v>43.55045992845406</v>
          </cell>
          <cell r="J17">
            <v>-5316103.259999998</v>
          </cell>
          <cell r="K17">
            <v>96.99280797407343</v>
          </cell>
          <cell r="L17">
            <v>-1970983.1499999985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5926945.77</v>
          </cell>
          <cell r="H18">
            <v>299488.8699999992</v>
          </cell>
          <cell r="I18">
            <v>20.87440667782792</v>
          </cell>
          <cell r="J18">
            <v>-1135229.1300000008</v>
          </cell>
          <cell r="K18">
            <v>86.34494399618895</v>
          </cell>
          <cell r="L18">
            <v>-937319.2300000004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13301184.19</v>
          </cell>
          <cell r="H19">
            <v>842597.959999999</v>
          </cell>
          <cell r="I19">
            <v>36.26844568716083</v>
          </cell>
          <cell r="J19">
            <v>-1480628.040000001</v>
          </cell>
          <cell r="K19">
            <v>93.23411342777645</v>
          </cell>
          <cell r="L19">
            <v>-965250.8100000005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29232562.06</v>
          </cell>
          <cell r="H20">
            <v>1977512.9599999972</v>
          </cell>
          <cell r="I20">
            <v>47.44231711796343</v>
          </cell>
          <cell r="J20">
            <v>-2190734.040000003</v>
          </cell>
          <cell r="K20">
            <v>97.24462577589702</v>
          </cell>
          <cell r="L20">
            <v>-828288.9400000013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22850239.93</v>
          </cell>
          <cell r="H21">
            <v>1612426.1099999994</v>
          </cell>
          <cell r="I21">
            <v>45.96800394787031</v>
          </cell>
          <cell r="J21">
            <v>-1895287.8900000006</v>
          </cell>
          <cell r="K21">
            <v>97.09464401822963</v>
          </cell>
          <cell r="L21">
            <v>-683746.0700000003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28710415.21</v>
          </cell>
          <cell r="H22">
            <v>1430535.5100000016</v>
          </cell>
          <cell r="I22">
            <v>43.35124241182694</v>
          </cell>
          <cell r="J22">
            <v>-1869336.4899999984</v>
          </cell>
          <cell r="K22">
            <v>96.8616804168791</v>
          </cell>
          <cell r="L22">
            <v>-930217.7899999991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16468193.4</v>
          </cell>
          <cell r="H23">
            <v>876810.8300000001</v>
          </cell>
          <cell r="I23">
            <v>46.31802307737413</v>
          </cell>
          <cell r="J23">
            <v>-1016212.1699999999</v>
          </cell>
          <cell r="K23">
            <v>111.88396027608954</v>
          </cell>
          <cell r="L23">
            <v>1749199.4000000004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19070494.59</v>
          </cell>
          <cell r="H24">
            <v>1458650.9499999993</v>
          </cell>
          <cell r="I24">
            <v>56.017954229407486</v>
          </cell>
          <cell r="J24">
            <v>-1145248.0500000007</v>
          </cell>
          <cell r="K24">
            <v>104.36087783445029</v>
          </cell>
          <cell r="L24">
            <v>796889.5899999999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22831022</v>
          </cell>
          <cell r="H25">
            <v>1405862.4800000004</v>
          </cell>
          <cell r="I25">
            <v>39.1919010349514</v>
          </cell>
          <cell r="J25">
            <v>-2181262.5199999996</v>
          </cell>
          <cell r="K25">
            <v>97.04803960470953</v>
          </cell>
          <cell r="L25">
            <v>-694463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15882125.32</v>
          </cell>
          <cell r="H26">
            <v>1206992.620000001</v>
          </cell>
          <cell r="I26">
            <v>43.978597923119</v>
          </cell>
          <cell r="J26">
            <v>-1537507.379999999</v>
          </cell>
          <cell r="K26">
            <v>94.80805144546814</v>
          </cell>
          <cell r="L26">
            <v>-869748.6799999997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12805996.41</v>
          </cell>
          <cell r="H27">
            <v>859289.0099999998</v>
          </cell>
          <cell r="I27">
            <v>47.17081344755918</v>
          </cell>
          <cell r="J27">
            <v>-962364.9900000002</v>
          </cell>
          <cell r="K27">
            <v>95.8646755863909</v>
          </cell>
          <cell r="L27">
            <v>-552413.5899999999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22019298.64</v>
          </cell>
          <cell r="H28">
            <v>1275754.0500000007</v>
          </cell>
          <cell r="I28">
            <v>42.48897688067457</v>
          </cell>
          <cell r="J28">
            <v>-1726798.9499999993</v>
          </cell>
          <cell r="K28">
            <v>100.2225842447264</v>
          </cell>
          <cell r="L28">
            <v>48902.640000000596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45836205.34</v>
          </cell>
          <cell r="H29">
            <v>2939174.5100000054</v>
          </cell>
          <cell r="I29">
            <v>49.3271003177122</v>
          </cell>
          <cell r="J29">
            <v>-3019364.4899999946</v>
          </cell>
          <cell r="K29">
            <v>98.11463109365795</v>
          </cell>
          <cell r="L29">
            <v>-880787.6599999964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16345629.22</v>
          </cell>
          <cell r="H30">
            <v>909638.9199999999</v>
          </cell>
          <cell r="I30">
            <v>34.36075969688579</v>
          </cell>
          <cell r="J30">
            <v>-1737680.08</v>
          </cell>
          <cell r="K30">
            <v>92.18911718486198</v>
          </cell>
          <cell r="L30">
            <v>-1384911.7799999993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19004075.03</v>
          </cell>
          <cell r="H31">
            <v>1314337.1400000006</v>
          </cell>
          <cell r="I31">
            <v>43.46061226709981</v>
          </cell>
          <cell r="J31">
            <v>-1709865.8599999994</v>
          </cell>
          <cell r="K31">
            <v>94.06448712857507</v>
          </cell>
          <cell r="L31">
            <v>-1199165.9699999988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8011994.5</v>
          </cell>
          <cell r="H32">
            <v>693399.54</v>
          </cell>
          <cell r="I32">
            <v>75.8206480734282</v>
          </cell>
          <cell r="J32">
            <v>-221126.45999999996</v>
          </cell>
          <cell r="K32">
            <v>101.93106188397789</v>
          </cell>
          <cell r="L32">
            <v>151785.5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19568381.43</v>
          </cell>
          <cell r="H33">
            <v>1140805.8399999999</v>
          </cell>
          <cell r="I33">
            <v>46.265985063398425</v>
          </cell>
          <cell r="J33">
            <v>-1324949.1600000001</v>
          </cell>
          <cell r="K33">
            <v>105.67001589663376</v>
          </cell>
          <cell r="L33">
            <v>1049995.4299999997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14258418.41</v>
          </cell>
          <cell r="H34">
            <v>1171342.460000001</v>
          </cell>
          <cell r="I34">
            <v>56.866474221919326</v>
          </cell>
          <cell r="J34">
            <v>-888469.5399999991</v>
          </cell>
          <cell r="K34">
            <v>96.3389139075783</v>
          </cell>
          <cell r="L34">
            <v>-541850.5899999999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29808000.64</v>
          </cell>
          <cell r="H35">
            <v>1704120.7800000012</v>
          </cell>
          <cell r="I35">
            <v>46.8333855499565</v>
          </cell>
          <cell r="J35">
            <v>-1934567.2199999988</v>
          </cell>
          <cell r="K35">
            <v>102.11906874866048</v>
          </cell>
          <cell r="L35">
            <v>618544.6400000006</v>
          </cell>
        </row>
        <row r="36">
          <cell r="B36">
            <v>3810371133</v>
          </cell>
          <cell r="C36">
            <v>2731059950</v>
          </cell>
          <cell r="D36">
            <v>310242193</v>
          </cell>
          <cell r="G36">
            <v>2664226090.4399996</v>
          </cell>
          <cell r="H36">
            <v>167751383.08999997</v>
          </cell>
          <cell r="I36">
            <v>54.07110537347187</v>
          </cell>
          <cell r="J36">
            <v>-142490809.91000003</v>
          </cell>
          <cell r="K36">
            <v>97.55282341714981</v>
          </cell>
          <cell r="L36">
            <v>-66833859.55999997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637360406.19</v>
      </c>
      <c r="F10" s="33">
        <f>'[5]вспомогат'!H10</f>
        <v>39936593.5200001</v>
      </c>
      <c r="G10" s="34">
        <f>'[5]вспомогат'!I10</f>
        <v>56.21499427104315</v>
      </c>
      <c r="H10" s="35">
        <f>'[5]вспомогат'!J10</f>
        <v>-31106006.4799999</v>
      </c>
      <c r="I10" s="36">
        <f>'[5]вспомогат'!K10</f>
        <v>97.07559886754143</v>
      </c>
      <c r="J10" s="37">
        <f>'[5]вспомогат'!L10</f>
        <v>-19200473.809999943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1178526406.79</v>
      </c>
      <c r="F12" s="38">
        <f>'[5]вспомогат'!H11</f>
        <v>70730496.89999986</v>
      </c>
      <c r="G12" s="39">
        <f>'[5]вспомогат'!I11</f>
        <v>54.20999954014169</v>
      </c>
      <c r="H12" s="35">
        <f>'[5]вспомогат'!J11</f>
        <v>-59744503.10000014</v>
      </c>
      <c r="I12" s="36">
        <f>'[5]вспомогат'!K11</f>
        <v>97.2309322566806</v>
      </c>
      <c r="J12" s="37">
        <f>'[5]вспомогат'!L11</f>
        <v>-33563593.21000004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91760516.64</v>
      </c>
      <c r="F13" s="38">
        <f>'[5]вспомогат'!H12</f>
        <v>6619950.620000005</v>
      </c>
      <c r="G13" s="39">
        <f>'[5]вспомогат'!I12</f>
        <v>57.8662459823306</v>
      </c>
      <c r="H13" s="35">
        <f>'[5]вспомогат'!J12</f>
        <v>-4820139.379999995</v>
      </c>
      <c r="I13" s="36">
        <f>'[5]вспомогат'!K12</f>
        <v>95.80678594725336</v>
      </c>
      <c r="J13" s="37">
        <f>'[5]вспомогат'!L12</f>
        <v>-4016119.3599999994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195164904.72</v>
      </c>
      <c r="F14" s="38">
        <f>'[5]вспомогат'!H13</f>
        <v>14163277.099999994</v>
      </c>
      <c r="G14" s="39">
        <f>'[5]вспомогат'!I13</f>
        <v>71.56321925615723</v>
      </c>
      <c r="H14" s="35">
        <f>'[5]вспомогат'!J13</f>
        <v>-5628002.900000006</v>
      </c>
      <c r="I14" s="36">
        <f>'[5]вспомогат'!K13</f>
        <v>103.28627144237062</v>
      </c>
      <c r="J14" s="37">
        <f>'[5]вспомогат'!L13</f>
        <v>6209584.719999999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100944897.33</v>
      </c>
      <c r="F15" s="38">
        <f>'[5]вспомогат'!H14</f>
        <v>6338185.5</v>
      </c>
      <c r="G15" s="39">
        <f>'[5]вспомогат'!I14</f>
        <v>55.067394331995054</v>
      </c>
      <c r="H15" s="35">
        <f>'[5]вспомогат'!J14</f>
        <v>-5171684.5</v>
      </c>
      <c r="I15" s="36">
        <f>'[5]вспомогат'!K14</f>
        <v>98.44391970549006</v>
      </c>
      <c r="J15" s="37">
        <f>'[5]вспомогат'!L14</f>
        <v>-1595612.6700000018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17184191.44</v>
      </c>
      <c r="F16" s="38">
        <f>'[5]вспомогат'!H15</f>
        <v>976071.910000002</v>
      </c>
      <c r="G16" s="39">
        <f>'[5]вспомогат'!I15</f>
        <v>47.87987304919844</v>
      </c>
      <c r="H16" s="35">
        <f>'[5]вспомогат'!J15</f>
        <v>-1062513.089999998</v>
      </c>
      <c r="I16" s="36">
        <f>'[5]вспомогат'!K15</f>
        <v>94.17698235845387</v>
      </c>
      <c r="J16" s="37">
        <f>'[5]вспомогат'!L15</f>
        <v>-1062508.5599999987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1583580916.92</v>
      </c>
      <c r="F17" s="42">
        <f>SUM(F12:F16)</f>
        <v>98827982.02999985</v>
      </c>
      <c r="G17" s="43">
        <f>F17/D17*100</f>
        <v>56.39101920874353</v>
      </c>
      <c r="H17" s="42">
        <f>SUM(H12:H16)</f>
        <v>-76426842.97000015</v>
      </c>
      <c r="I17" s="44">
        <f>E17/C17*100</f>
        <v>97.89638623499245</v>
      </c>
      <c r="J17" s="42">
        <f>SUM(J12:J16)</f>
        <v>-34028249.08000004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17782257.39</v>
      </c>
      <c r="F18" s="46">
        <f>'[5]вспомогат'!H16</f>
        <v>1766727.2599999998</v>
      </c>
      <c r="G18" s="47">
        <f>'[5]вспомогат'!I16</f>
        <v>51.47878699935197</v>
      </c>
      <c r="H18" s="48">
        <f>'[5]вспомогат'!J16</f>
        <v>-1665224.7400000002</v>
      </c>
      <c r="I18" s="49">
        <f>'[5]вспомогат'!K16</f>
        <v>76.11106503271505</v>
      </c>
      <c r="J18" s="50">
        <f>'[5]вспомогат'!L16</f>
        <v>-5581306.609999999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63571327.85</v>
      </c>
      <c r="F19" s="38">
        <f>'[5]вспомогат'!H17</f>
        <v>4101339.740000002</v>
      </c>
      <c r="G19" s="39">
        <f>'[5]вспомогат'!I17</f>
        <v>43.55045992845406</v>
      </c>
      <c r="H19" s="35">
        <f>'[5]вспомогат'!J17</f>
        <v>-5316103.259999998</v>
      </c>
      <c r="I19" s="36">
        <f>'[5]вспомогат'!K17</f>
        <v>96.99280797407343</v>
      </c>
      <c r="J19" s="37">
        <f>'[5]вспомогат'!L17</f>
        <v>-1970983.1499999985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5926945.77</v>
      </c>
      <c r="F20" s="38">
        <f>'[5]вспомогат'!H18</f>
        <v>299488.8699999992</v>
      </c>
      <c r="G20" s="39">
        <f>'[5]вспомогат'!I18</f>
        <v>20.87440667782792</v>
      </c>
      <c r="H20" s="35">
        <f>'[5]вспомогат'!J18</f>
        <v>-1135229.1300000008</v>
      </c>
      <c r="I20" s="36">
        <f>'[5]вспомогат'!K18</f>
        <v>86.34494399618895</v>
      </c>
      <c r="J20" s="37">
        <f>'[5]вспомогат'!L18</f>
        <v>-937319.2300000004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13301184.19</v>
      </c>
      <c r="F21" s="38">
        <f>'[5]вспомогат'!H19</f>
        <v>842597.959999999</v>
      </c>
      <c r="G21" s="39">
        <f>'[5]вспомогат'!I19</f>
        <v>36.26844568716083</v>
      </c>
      <c r="H21" s="35">
        <f>'[5]вспомогат'!J19</f>
        <v>-1480628.040000001</v>
      </c>
      <c r="I21" s="36">
        <f>'[5]вспомогат'!K19</f>
        <v>93.23411342777645</v>
      </c>
      <c r="J21" s="37">
        <f>'[5]вспомогат'!L19</f>
        <v>-965250.8100000005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29232562.06</v>
      </c>
      <c r="F22" s="38">
        <f>'[5]вспомогат'!H20</f>
        <v>1977512.9599999972</v>
      </c>
      <c r="G22" s="39">
        <f>'[5]вспомогат'!I20</f>
        <v>47.44231711796343</v>
      </c>
      <c r="H22" s="35">
        <f>'[5]вспомогат'!J20</f>
        <v>-2190734.040000003</v>
      </c>
      <c r="I22" s="36">
        <f>'[5]вспомогат'!K20</f>
        <v>97.24462577589702</v>
      </c>
      <c r="J22" s="37">
        <f>'[5]вспомогат'!L20</f>
        <v>-828288.9400000013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22850239.93</v>
      </c>
      <c r="F23" s="38">
        <f>'[5]вспомогат'!H21</f>
        <v>1612426.1099999994</v>
      </c>
      <c r="G23" s="39">
        <f>'[5]вспомогат'!I21</f>
        <v>45.96800394787031</v>
      </c>
      <c r="H23" s="35">
        <f>'[5]вспомогат'!J21</f>
        <v>-1895287.8900000006</v>
      </c>
      <c r="I23" s="36">
        <f>'[5]вспомогат'!K21</f>
        <v>97.09464401822963</v>
      </c>
      <c r="J23" s="37">
        <f>'[5]вспомогат'!L21</f>
        <v>-683746.0700000003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28710415.21</v>
      </c>
      <c r="F24" s="38">
        <f>'[5]вспомогат'!H22</f>
        <v>1430535.5100000016</v>
      </c>
      <c r="G24" s="39">
        <f>'[5]вспомогат'!I22</f>
        <v>43.35124241182694</v>
      </c>
      <c r="H24" s="35">
        <f>'[5]вспомогат'!J22</f>
        <v>-1869336.4899999984</v>
      </c>
      <c r="I24" s="36">
        <f>'[5]вспомогат'!K22</f>
        <v>96.8616804168791</v>
      </c>
      <c r="J24" s="37">
        <f>'[5]вспомогат'!L22</f>
        <v>-930217.7899999991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16468193.4</v>
      </c>
      <c r="F25" s="38">
        <f>'[5]вспомогат'!H23</f>
        <v>876810.8300000001</v>
      </c>
      <c r="G25" s="39">
        <f>'[5]вспомогат'!I23</f>
        <v>46.31802307737413</v>
      </c>
      <c r="H25" s="35">
        <f>'[5]вспомогат'!J23</f>
        <v>-1016212.1699999999</v>
      </c>
      <c r="I25" s="36">
        <f>'[5]вспомогат'!K23</f>
        <v>111.88396027608954</v>
      </c>
      <c r="J25" s="37">
        <f>'[5]вспомогат'!L23</f>
        <v>1749199.4000000004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19070494.59</v>
      </c>
      <c r="F26" s="38">
        <f>'[5]вспомогат'!H24</f>
        <v>1458650.9499999993</v>
      </c>
      <c r="G26" s="39">
        <f>'[5]вспомогат'!I24</f>
        <v>56.017954229407486</v>
      </c>
      <c r="H26" s="35">
        <f>'[5]вспомогат'!J24</f>
        <v>-1145248.0500000007</v>
      </c>
      <c r="I26" s="36">
        <f>'[5]вспомогат'!K24</f>
        <v>104.36087783445029</v>
      </c>
      <c r="J26" s="37">
        <f>'[5]вспомогат'!L24</f>
        <v>796889.5899999999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22831022</v>
      </c>
      <c r="F27" s="38">
        <f>'[5]вспомогат'!H25</f>
        <v>1405862.4800000004</v>
      </c>
      <c r="G27" s="39">
        <f>'[5]вспомогат'!I25</f>
        <v>39.1919010349514</v>
      </c>
      <c r="H27" s="35">
        <f>'[5]вспомогат'!J25</f>
        <v>-2181262.5199999996</v>
      </c>
      <c r="I27" s="36">
        <f>'[5]вспомогат'!K25</f>
        <v>97.04803960470953</v>
      </c>
      <c r="J27" s="37">
        <f>'[5]вспомогат'!L25</f>
        <v>-694463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15882125.32</v>
      </c>
      <c r="F28" s="38">
        <f>'[5]вспомогат'!H26</f>
        <v>1206992.620000001</v>
      </c>
      <c r="G28" s="39">
        <f>'[5]вспомогат'!I26</f>
        <v>43.978597923119</v>
      </c>
      <c r="H28" s="35">
        <f>'[5]вспомогат'!J26</f>
        <v>-1537507.379999999</v>
      </c>
      <c r="I28" s="36">
        <f>'[5]вспомогат'!K26</f>
        <v>94.80805144546814</v>
      </c>
      <c r="J28" s="37">
        <f>'[5]вспомогат'!L26</f>
        <v>-869748.6799999997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12805996.41</v>
      </c>
      <c r="F29" s="38">
        <f>'[5]вспомогат'!H27</f>
        <v>859289.0099999998</v>
      </c>
      <c r="G29" s="39">
        <f>'[5]вспомогат'!I27</f>
        <v>47.17081344755918</v>
      </c>
      <c r="H29" s="35">
        <f>'[5]вспомогат'!J27</f>
        <v>-962364.9900000002</v>
      </c>
      <c r="I29" s="36">
        <f>'[5]вспомогат'!K27</f>
        <v>95.8646755863909</v>
      </c>
      <c r="J29" s="37">
        <f>'[5]вспомогат'!L27</f>
        <v>-552413.5899999999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22019298.64</v>
      </c>
      <c r="F30" s="38">
        <f>'[5]вспомогат'!H28</f>
        <v>1275754.0500000007</v>
      </c>
      <c r="G30" s="39">
        <f>'[5]вспомогат'!I28</f>
        <v>42.48897688067457</v>
      </c>
      <c r="H30" s="35">
        <f>'[5]вспомогат'!J28</f>
        <v>-1726798.9499999993</v>
      </c>
      <c r="I30" s="36">
        <f>'[5]вспомогат'!K28</f>
        <v>100.2225842447264</v>
      </c>
      <c r="J30" s="37">
        <f>'[5]вспомогат'!L28</f>
        <v>48902.640000000596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45836205.34</v>
      </c>
      <c r="F31" s="38">
        <f>'[5]вспомогат'!H29</f>
        <v>2939174.5100000054</v>
      </c>
      <c r="G31" s="39">
        <f>'[5]вспомогат'!I29</f>
        <v>49.3271003177122</v>
      </c>
      <c r="H31" s="35">
        <f>'[5]вспомогат'!J29</f>
        <v>-3019364.4899999946</v>
      </c>
      <c r="I31" s="36">
        <f>'[5]вспомогат'!K29</f>
        <v>98.11463109365795</v>
      </c>
      <c r="J31" s="37">
        <f>'[5]вспомогат'!L29</f>
        <v>-880787.6599999964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16345629.22</v>
      </c>
      <c r="F32" s="38">
        <f>'[5]вспомогат'!H30</f>
        <v>909638.9199999999</v>
      </c>
      <c r="G32" s="39">
        <f>'[5]вспомогат'!I30</f>
        <v>34.36075969688579</v>
      </c>
      <c r="H32" s="35">
        <f>'[5]вспомогат'!J30</f>
        <v>-1737680.08</v>
      </c>
      <c r="I32" s="36">
        <f>'[5]вспомогат'!K30</f>
        <v>92.18911718486198</v>
      </c>
      <c r="J32" s="37">
        <f>'[5]вспомогат'!L30</f>
        <v>-1384911.7799999993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19004075.03</v>
      </c>
      <c r="F33" s="38">
        <f>'[5]вспомогат'!H31</f>
        <v>1314337.1400000006</v>
      </c>
      <c r="G33" s="39">
        <f>'[5]вспомогат'!I31</f>
        <v>43.46061226709981</v>
      </c>
      <c r="H33" s="35">
        <f>'[5]вспомогат'!J31</f>
        <v>-1709865.8599999994</v>
      </c>
      <c r="I33" s="36">
        <f>'[5]вспомогат'!K31</f>
        <v>94.06448712857507</v>
      </c>
      <c r="J33" s="37">
        <f>'[5]вспомогат'!L31</f>
        <v>-1199165.9699999988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8011994.5</v>
      </c>
      <c r="F34" s="38">
        <f>'[5]вспомогат'!H32</f>
        <v>693399.54</v>
      </c>
      <c r="G34" s="39">
        <f>'[5]вспомогат'!I32</f>
        <v>75.8206480734282</v>
      </c>
      <c r="H34" s="35">
        <f>'[5]вспомогат'!J32</f>
        <v>-221126.45999999996</v>
      </c>
      <c r="I34" s="36">
        <f>'[5]вспомогат'!K32</f>
        <v>101.93106188397789</v>
      </c>
      <c r="J34" s="37">
        <f>'[5]вспомогат'!L32</f>
        <v>151785.5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19568381.43</v>
      </c>
      <c r="F35" s="38">
        <f>'[5]вспомогат'!H33</f>
        <v>1140805.8399999999</v>
      </c>
      <c r="G35" s="39">
        <f>'[5]вспомогат'!I33</f>
        <v>46.265985063398425</v>
      </c>
      <c r="H35" s="35">
        <f>'[5]вспомогат'!J33</f>
        <v>-1324949.1600000001</v>
      </c>
      <c r="I35" s="36">
        <f>'[5]вспомогат'!K33</f>
        <v>105.67001589663376</v>
      </c>
      <c r="J35" s="37">
        <f>'[5]вспомогат'!L33</f>
        <v>1049995.4299999997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14258418.41</v>
      </c>
      <c r="F36" s="38">
        <f>'[5]вспомогат'!H34</f>
        <v>1171342.460000001</v>
      </c>
      <c r="G36" s="39">
        <f>'[5]вспомогат'!I34</f>
        <v>56.866474221919326</v>
      </c>
      <c r="H36" s="35">
        <f>'[5]вспомогат'!J34</f>
        <v>-888469.5399999991</v>
      </c>
      <c r="I36" s="36">
        <f>'[5]вспомогат'!K34</f>
        <v>96.3389139075783</v>
      </c>
      <c r="J36" s="37">
        <f>'[5]вспомогат'!L34</f>
        <v>-541850.5899999999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29808000.64</v>
      </c>
      <c r="F37" s="38">
        <f>'[5]вспомогат'!H35</f>
        <v>1704120.7800000012</v>
      </c>
      <c r="G37" s="39">
        <f>'[5]вспомогат'!I35</f>
        <v>46.8333855499565</v>
      </c>
      <c r="H37" s="35">
        <f>'[5]вспомогат'!J35</f>
        <v>-1934567.2199999988</v>
      </c>
      <c r="I37" s="36">
        <f>'[5]вспомогат'!K35</f>
        <v>102.11906874866048</v>
      </c>
      <c r="J37" s="37">
        <f>'[5]вспомогат'!L35</f>
        <v>618544.6400000006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443284767.33000004</v>
      </c>
      <c r="F38" s="42">
        <f>SUM(F18:F37)</f>
        <v>28986807.540000003</v>
      </c>
      <c r="G38" s="43">
        <f>F38/D38*100</f>
        <v>45.33100744067131</v>
      </c>
      <c r="H38" s="42">
        <f>SUM(H18:H37)</f>
        <v>-34957960.45999999</v>
      </c>
      <c r="I38" s="44">
        <f>E38/C38*100</f>
        <v>97.02222864832663</v>
      </c>
      <c r="J38" s="42">
        <f>SUM(J18:J37)</f>
        <v>-13605136.669999992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2731059950</v>
      </c>
      <c r="D39" s="53">
        <f>'[5]вспомогат'!D36</f>
        <v>310242193</v>
      </c>
      <c r="E39" s="53">
        <f>'[5]вспомогат'!G36</f>
        <v>2664226090.4399996</v>
      </c>
      <c r="F39" s="53">
        <f>'[5]вспомогат'!H36</f>
        <v>167751383.08999997</v>
      </c>
      <c r="G39" s="54">
        <f>'[5]вспомогат'!I36</f>
        <v>54.07110537347187</v>
      </c>
      <c r="H39" s="53">
        <f>'[5]вспомогат'!J36</f>
        <v>-142490809.91000003</v>
      </c>
      <c r="I39" s="54">
        <f>'[5]вспомогат'!K36</f>
        <v>97.55282341714981</v>
      </c>
      <c r="J39" s="53">
        <f>'[5]вспомогат'!L36</f>
        <v>-66833859.55999997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2014-09-19T04:46:04Z</dcterms:created>
  <dcterms:modified xsi:type="dcterms:W3CDTF">2014-09-19T04:46:21Z</dcterms:modified>
  <cp:category/>
  <cp:version/>
  <cp:contentType/>
  <cp:contentStatus/>
</cp:coreProperties>
</file>