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<sst xmlns="http://schemas.openxmlformats.org/spreadsheetml/2006/main" count="47" uniqueCount="42">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</sst>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4\&#1085;&#1072;&#1076;&#1093;_16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16.09.2014</v>
          </cell>
        </row>
        <row r="6">
          <cell r="G6" t="str">
            <v>Фактично надійшло на 16.09.2014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632767785.92</v>
          </cell>
          <cell r="H10">
            <v>35343973.25</v>
          </cell>
          <cell r="I10">
            <v>50.03209571844751</v>
          </cell>
          <cell r="J10">
            <v>-35298626.75</v>
          </cell>
          <cell r="K10">
            <v>96.43485389132006</v>
          </cell>
          <cell r="L10">
            <v>-23393094.080000043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1173556886.69</v>
          </cell>
          <cell r="H11">
            <v>65760976.79999995</v>
          </cell>
          <cell r="I11">
            <v>50.40120850737686</v>
          </cell>
          <cell r="J11">
            <v>-64714023.20000005</v>
          </cell>
          <cell r="K11">
            <v>96.8209362910345</v>
          </cell>
          <cell r="L11">
            <v>-38533113.30999994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90010475.52</v>
          </cell>
          <cell r="H12">
            <v>4869909.5</v>
          </cell>
          <cell r="I12">
            <v>42.568804091576204</v>
          </cell>
          <cell r="J12">
            <v>-6570180.5</v>
          </cell>
          <cell r="K12">
            <v>93.97957506045628</v>
          </cell>
          <cell r="L12">
            <v>-5766160.480000004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191284362.68</v>
          </cell>
          <cell r="H13">
            <v>10282735.060000002</v>
          </cell>
          <cell r="I13">
            <v>51.955886936064786</v>
          </cell>
          <cell r="J13">
            <v>-9508544.939999998</v>
          </cell>
          <cell r="K13">
            <v>101.23258910095785</v>
          </cell>
          <cell r="L13">
            <v>2329042.680000007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100454480.88</v>
          </cell>
          <cell r="H14">
            <v>5847769.049999997</v>
          </cell>
          <cell r="I14">
            <v>50.80656036949155</v>
          </cell>
          <cell r="J14">
            <v>-5662100.950000003</v>
          </cell>
          <cell r="K14">
            <v>97.96565365239552</v>
          </cell>
          <cell r="L14">
            <v>-2086029.1200000048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17121743.35</v>
          </cell>
          <cell r="H15">
            <v>913623.8200000022</v>
          </cell>
          <cell r="I15">
            <v>44.816567373938405</v>
          </cell>
          <cell r="J15">
            <v>-1124961.1799999978</v>
          </cell>
          <cell r="K15">
            <v>93.83473915831357</v>
          </cell>
          <cell r="L15">
            <v>-1124956.6499999985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17572634.71</v>
          </cell>
          <cell r="H16">
            <v>1557104.58</v>
          </cell>
          <cell r="I16">
            <v>45.370814626778</v>
          </cell>
          <cell r="J16">
            <v>-1874847.42</v>
          </cell>
          <cell r="K16">
            <v>75.21384455727731</v>
          </cell>
          <cell r="L16">
            <v>-5790929.289999999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63287705.36</v>
          </cell>
          <cell r="H17">
            <v>3817717.25</v>
          </cell>
          <cell r="I17">
            <v>40.538787970365206</v>
          </cell>
          <cell r="J17">
            <v>-5599725.75</v>
          </cell>
          <cell r="K17">
            <v>96.5600760705554</v>
          </cell>
          <cell r="L17">
            <v>-2254605.6400000006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5912470.04</v>
          </cell>
          <cell r="H18">
            <v>285013.13999999966</v>
          </cell>
          <cell r="I18">
            <v>19.865446728904192</v>
          </cell>
          <cell r="J18">
            <v>-1149704.8600000003</v>
          </cell>
          <cell r="K18">
            <v>86.13405863555676</v>
          </cell>
          <cell r="L18">
            <v>-951794.96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13172505.79</v>
          </cell>
          <cell r="H19">
            <v>713919.5599999987</v>
          </cell>
          <cell r="I19">
            <v>30.729664699000388</v>
          </cell>
          <cell r="J19">
            <v>-1609306.4400000013</v>
          </cell>
          <cell r="K19">
            <v>92.33214737949599</v>
          </cell>
          <cell r="L19">
            <v>-1093929.210000001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29008314.69</v>
          </cell>
          <cell r="H20">
            <v>1753265.5899999999</v>
          </cell>
          <cell r="I20">
            <v>42.0624207250674</v>
          </cell>
          <cell r="J20">
            <v>-2414981.41</v>
          </cell>
          <cell r="K20">
            <v>96.49864765970864</v>
          </cell>
          <cell r="L20">
            <v>-1052536.3099999987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22624873.9</v>
          </cell>
          <cell r="H21">
            <v>1387060.0799999982</v>
          </cell>
          <cell r="I21">
            <v>39.54313493061288</v>
          </cell>
          <cell r="J21">
            <v>-2120653.920000002</v>
          </cell>
          <cell r="K21">
            <v>96.13702455674104</v>
          </cell>
          <cell r="L21">
            <v>-909112.1000000015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28580157.86</v>
          </cell>
          <cell r="H22">
            <v>1300278.1600000001</v>
          </cell>
          <cell r="I22">
            <v>39.403896878424376</v>
          </cell>
          <cell r="J22">
            <v>-1999593.8399999999</v>
          </cell>
          <cell r="K22">
            <v>96.42222505841896</v>
          </cell>
          <cell r="L22">
            <v>-1060475.1400000006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16401407.55</v>
          </cell>
          <cell r="H23">
            <v>810024.9800000004</v>
          </cell>
          <cell r="I23">
            <v>42.79002315344296</v>
          </cell>
          <cell r="J23">
            <v>-1082998.0199999996</v>
          </cell>
          <cell r="K23">
            <v>111.43022104635685</v>
          </cell>
          <cell r="L23">
            <v>1682413.5500000007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18953757.87</v>
          </cell>
          <cell r="H24">
            <v>1341914.2300000004</v>
          </cell>
          <cell r="I24">
            <v>51.534803385231164</v>
          </cell>
          <cell r="J24">
            <v>-1261984.7699999996</v>
          </cell>
          <cell r="K24">
            <v>103.72205084875152</v>
          </cell>
          <cell r="L24">
            <v>680152.870000001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22663178.25</v>
          </cell>
          <cell r="H25">
            <v>1238018.7300000004</v>
          </cell>
          <cell r="I25">
            <v>34.51284050597624</v>
          </cell>
          <cell r="J25">
            <v>-2349106.2699999996</v>
          </cell>
          <cell r="K25">
            <v>96.33458460048752</v>
          </cell>
          <cell r="L25">
            <v>-862306.75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15774857.87</v>
          </cell>
          <cell r="H26">
            <v>1099725.17</v>
          </cell>
          <cell r="I26">
            <v>40.07014647476772</v>
          </cell>
          <cell r="J26">
            <v>-1644774.83</v>
          </cell>
          <cell r="K26">
            <v>94.16772039952068</v>
          </cell>
          <cell r="L26">
            <v>-977016.1300000008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12664473.86</v>
          </cell>
          <cell r="H27">
            <v>717766.459999999</v>
          </cell>
          <cell r="I27">
            <v>39.40190947347845</v>
          </cell>
          <cell r="J27">
            <v>-1103887.540000001</v>
          </cell>
          <cell r="K27">
            <v>94.80524897798465</v>
          </cell>
          <cell r="L27">
            <v>-693936.1400000006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21844147.63</v>
          </cell>
          <cell r="H28">
            <v>1100603.039999999</v>
          </cell>
          <cell r="I28">
            <v>36.655574106435395</v>
          </cell>
          <cell r="J28">
            <v>-1901949.960000001</v>
          </cell>
          <cell r="K28">
            <v>99.42537053041738</v>
          </cell>
          <cell r="L28">
            <v>-126248.37000000104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45629209.65</v>
          </cell>
          <cell r="H29">
            <v>2732178.8200000003</v>
          </cell>
          <cell r="I29">
            <v>45.85316669069381</v>
          </cell>
          <cell r="J29">
            <v>-3226360.1799999997</v>
          </cell>
          <cell r="K29">
            <v>97.67154673247056</v>
          </cell>
          <cell r="L29">
            <v>-1087783.3500000015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16239760.71</v>
          </cell>
          <cell r="H30">
            <v>803770.4100000001</v>
          </cell>
          <cell r="I30">
            <v>30.361675717962218</v>
          </cell>
          <cell r="J30">
            <v>-1843548.5899999999</v>
          </cell>
          <cell r="K30">
            <v>91.59202028860824</v>
          </cell>
          <cell r="L30">
            <v>-1490780.289999999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18854597.96</v>
          </cell>
          <cell r="H31">
            <v>1164860.0700000003</v>
          </cell>
          <cell r="I31">
            <v>38.517919266663</v>
          </cell>
          <cell r="J31">
            <v>-1859342.9299999997</v>
          </cell>
          <cell r="K31">
            <v>93.32462034185505</v>
          </cell>
          <cell r="L31">
            <v>-1348643.039999999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7854971.97</v>
          </cell>
          <cell r="H32">
            <v>536377.0099999998</v>
          </cell>
          <cell r="I32">
            <v>58.65082129977712</v>
          </cell>
          <cell r="J32">
            <v>-378148.9900000002</v>
          </cell>
          <cell r="K32">
            <v>99.93337289122974</v>
          </cell>
          <cell r="L32">
            <v>-5237.030000000261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19484914.01</v>
          </cell>
          <cell r="H33">
            <v>1057338.4200000018</v>
          </cell>
          <cell r="I33">
            <v>42.88091963719031</v>
          </cell>
          <cell r="J33">
            <v>-1408416.5799999982</v>
          </cell>
          <cell r="K33">
            <v>105.21928860322924</v>
          </cell>
          <cell r="L33">
            <v>966528.0100000016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14146611.15</v>
          </cell>
          <cell r="H34">
            <v>1059535.2000000011</v>
          </cell>
          <cell r="I34">
            <v>51.43844195489691</v>
          </cell>
          <cell r="J34">
            <v>-1000276.7999999989</v>
          </cell>
          <cell r="K34">
            <v>95.58347317876452</v>
          </cell>
          <cell r="L34">
            <v>-653657.8499999996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29576114</v>
          </cell>
          <cell r="H35">
            <v>1472234.1400000006</v>
          </cell>
          <cell r="I35">
            <v>40.46057644953348</v>
          </cell>
          <cell r="J35">
            <v>-2166453.8599999994</v>
          </cell>
          <cell r="K35">
            <v>101.32464955838849</v>
          </cell>
          <cell r="L35">
            <v>386658</v>
          </cell>
        </row>
        <row r="36">
          <cell r="B36">
            <v>3810371133</v>
          </cell>
          <cell r="C36">
            <v>2730659950</v>
          </cell>
          <cell r="D36">
            <v>309842193</v>
          </cell>
          <cell r="G36">
            <v>2645442399.870001</v>
          </cell>
          <cell r="H36">
            <v>148967692.51999986</v>
          </cell>
          <cell r="I36">
            <v>48.07856898947261</v>
          </cell>
          <cell r="J36">
            <v>-160874500.48000014</v>
          </cell>
          <cell r="K36">
            <v>96.87923243133957</v>
          </cell>
          <cell r="L36">
            <v>-85217550.12999995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9" sqref="M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632767785.92</v>
      </c>
      <c r="F10" s="33">
        <f>'[5]вспомогат'!H10</f>
        <v>35343973.25</v>
      </c>
      <c r="G10" s="34">
        <f>'[5]вспомогат'!I10</f>
        <v>50.03209571844751</v>
      </c>
      <c r="H10" s="35">
        <f>'[5]вспомогат'!J10</f>
        <v>-35298626.75</v>
      </c>
      <c r="I10" s="36">
        <f>'[5]вспомогат'!K10</f>
        <v>96.43485389132006</v>
      </c>
      <c r="J10" s="37">
        <f>'[5]вспомогат'!L10</f>
        <v>-23393094.080000043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1173556886.69</v>
      </c>
      <c r="F12" s="38">
        <f>'[5]вспомогат'!H11</f>
        <v>65760976.79999995</v>
      </c>
      <c r="G12" s="39">
        <f>'[5]вспомогат'!I11</f>
        <v>50.40120850737686</v>
      </c>
      <c r="H12" s="35">
        <f>'[5]вспомогат'!J11</f>
        <v>-64714023.20000005</v>
      </c>
      <c r="I12" s="36">
        <f>'[5]вспомогат'!K11</f>
        <v>96.8209362910345</v>
      </c>
      <c r="J12" s="37">
        <f>'[5]вспомогат'!L11</f>
        <v>-38533113.30999994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90010475.52</v>
      </c>
      <c r="F13" s="38">
        <f>'[5]вспомогат'!H12</f>
        <v>4869909.5</v>
      </c>
      <c r="G13" s="39">
        <f>'[5]вспомогат'!I12</f>
        <v>42.568804091576204</v>
      </c>
      <c r="H13" s="35">
        <f>'[5]вспомогат'!J12</f>
        <v>-6570180.5</v>
      </c>
      <c r="I13" s="36">
        <f>'[5]вспомогат'!K12</f>
        <v>93.97957506045628</v>
      </c>
      <c r="J13" s="37">
        <f>'[5]вспомогат'!L12</f>
        <v>-5766160.480000004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191284362.68</v>
      </c>
      <c r="F14" s="38">
        <f>'[5]вспомогат'!H13</f>
        <v>10282735.060000002</v>
      </c>
      <c r="G14" s="39">
        <f>'[5]вспомогат'!I13</f>
        <v>51.955886936064786</v>
      </c>
      <c r="H14" s="35">
        <f>'[5]вспомогат'!J13</f>
        <v>-9508544.939999998</v>
      </c>
      <c r="I14" s="36">
        <f>'[5]вспомогат'!K13</f>
        <v>101.23258910095785</v>
      </c>
      <c r="J14" s="37">
        <f>'[5]вспомогат'!L13</f>
        <v>2329042.680000007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100454480.88</v>
      </c>
      <c r="F15" s="38">
        <f>'[5]вспомогат'!H14</f>
        <v>5847769.049999997</v>
      </c>
      <c r="G15" s="39">
        <f>'[5]вспомогат'!I14</f>
        <v>50.80656036949155</v>
      </c>
      <c r="H15" s="35">
        <f>'[5]вспомогат'!J14</f>
        <v>-5662100.950000003</v>
      </c>
      <c r="I15" s="36">
        <f>'[5]вспомогат'!K14</f>
        <v>97.96565365239552</v>
      </c>
      <c r="J15" s="37">
        <f>'[5]вспомогат'!L14</f>
        <v>-2086029.1200000048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17121743.35</v>
      </c>
      <c r="F16" s="38">
        <f>'[5]вспомогат'!H15</f>
        <v>913623.8200000022</v>
      </c>
      <c r="G16" s="39">
        <f>'[5]вспомогат'!I15</f>
        <v>44.816567373938405</v>
      </c>
      <c r="H16" s="35">
        <f>'[5]вспомогат'!J15</f>
        <v>-1124961.1799999978</v>
      </c>
      <c r="I16" s="36">
        <f>'[5]вспомогат'!K15</f>
        <v>93.83473915831357</v>
      </c>
      <c r="J16" s="37">
        <f>'[5]вспомогат'!L15</f>
        <v>-1124956.6499999985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1572427949.12</v>
      </c>
      <c r="F17" s="42">
        <f>SUM(F12:F16)</f>
        <v>87675014.22999996</v>
      </c>
      <c r="G17" s="43">
        <f>F17/D17*100</f>
        <v>50.027161437638</v>
      </c>
      <c r="H17" s="42">
        <f>SUM(H12:H16)</f>
        <v>-87579810.77000004</v>
      </c>
      <c r="I17" s="44">
        <f>E17/C17*100</f>
        <v>97.20691389306828</v>
      </c>
      <c r="J17" s="42">
        <f>SUM(J12:J16)</f>
        <v>-45181216.87999994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17572634.71</v>
      </c>
      <c r="F18" s="46">
        <f>'[5]вспомогат'!H16</f>
        <v>1557104.58</v>
      </c>
      <c r="G18" s="47">
        <f>'[5]вспомогат'!I16</f>
        <v>45.370814626778</v>
      </c>
      <c r="H18" s="48">
        <f>'[5]вспомогат'!J16</f>
        <v>-1874847.42</v>
      </c>
      <c r="I18" s="49">
        <f>'[5]вспомогат'!K16</f>
        <v>75.21384455727731</v>
      </c>
      <c r="J18" s="50">
        <f>'[5]вспомогат'!L16</f>
        <v>-5790929.289999999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63287705.36</v>
      </c>
      <c r="F19" s="38">
        <f>'[5]вспомогат'!H17</f>
        <v>3817717.25</v>
      </c>
      <c r="G19" s="39">
        <f>'[5]вспомогат'!I17</f>
        <v>40.538787970365206</v>
      </c>
      <c r="H19" s="35">
        <f>'[5]вспомогат'!J17</f>
        <v>-5599725.75</v>
      </c>
      <c r="I19" s="36">
        <f>'[5]вспомогат'!K17</f>
        <v>96.5600760705554</v>
      </c>
      <c r="J19" s="37">
        <f>'[5]вспомогат'!L17</f>
        <v>-2254605.6400000006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5912470.04</v>
      </c>
      <c r="F20" s="38">
        <f>'[5]вспомогат'!H18</f>
        <v>285013.13999999966</v>
      </c>
      <c r="G20" s="39">
        <f>'[5]вспомогат'!I18</f>
        <v>19.865446728904192</v>
      </c>
      <c r="H20" s="35">
        <f>'[5]вспомогат'!J18</f>
        <v>-1149704.8600000003</v>
      </c>
      <c r="I20" s="36">
        <f>'[5]вспомогат'!K18</f>
        <v>86.13405863555676</v>
      </c>
      <c r="J20" s="37">
        <f>'[5]вспомогат'!L18</f>
        <v>-951794.96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13172505.79</v>
      </c>
      <c r="F21" s="38">
        <f>'[5]вспомогат'!H19</f>
        <v>713919.5599999987</v>
      </c>
      <c r="G21" s="39">
        <f>'[5]вспомогат'!I19</f>
        <v>30.729664699000388</v>
      </c>
      <c r="H21" s="35">
        <f>'[5]вспомогат'!J19</f>
        <v>-1609306.4400000013</v>
      </c>
      <c r="I21" s="36">
        <f>'[5]вспомогат'!K19</f>
        <v>92.33214737949599</v>
      </c>
      <c r="J21" s="37">
        <f>'[5]вспомогат'!L19</f>
        <v>-1093929.210000001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29008314.69</v>
      </c>
      <c r="F22" s="38">
        <f>'[5]вспомогат'!H20</f>
        <v>1753265.5899999999</v>
      </c>
      <c r="G22" s="39">
        <f>'[5]вспомогат'!I20</f>
        <v>42.0624207250674</v>
      </c>
      <c r="H22" s="35">
        <f>'[5]вспомогат'!J20</f>
        <v>-2414981.41</v>
      </c>
      <c r="I22" s="36">
        <f>'[5]вспомогат'!K20</f>
        <v>96.49864765970864</v>
      </c>
      <c r="J22" s="37">
        <f>'[5]вспомогат'!L20</f>
        <v>-1052536.3099999987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22624873.9</v>
      </c>
      <c r="F23" s="38">
        <f>'[5]вспомогат'!H21</f>
        <v>1387060.0799999982</v>
      </c>
      <c r="G23" s="39">
        <f>'[5]вспомогат'!I21</f>
        <v>39.54313493061288</v>
      </c>
      <c r="H23" s="35">
        <f>'[5]вспомогат'!J21</f>
        <v>-2120653.920000002</v>
      </c>
      <c r="I23" s="36">
        <f>'[5]вспомогат'!K21</f>
        <v>96.13702455674104</v>
      </c>
      <c r="J23" s="37">
        <f>'[5]вспомогат'!L21</f>
        <v>-909112.1000000015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28580157.86</v>
      </c>
      <c r="F24" s="38">
        <f>'[5]вспомогат'!H22</f>
        <v>1300278.1600000001</v>
      </c>
      <c r="G24" s="39">
        <f>'[5]вспомогат'!I22</f>
        <v>39.403896878424376</v>
      </c>
      <c r="H24" s="35">
        <f>'[5]вспомогат'!J22</f>
        <v>-1999593.8399999999</v>
      </c>
      <c r="I24" s="36">
        <f>'[5]вспомогат'!K22</f>
        <v>96.42222505841896</v>
      </c>
      <c r="J24" s="37">
        <f>'[5]вспомогат'!L22</f>
        <v>-1060475.1400000006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16401407.55</v>
      </c>
      <c r="F25" s="38">
        <f>'[5]вспомогат'!H23</f>
        <v>810024.9800000004</v>
      </c>
      <c r="G25" s="39">
        <f>'[5]вспомогат'!I23</f>
        <v>42.79002315344296</v>
      </c>
      <c r="H25" s="35">
        <f>'[5]вспомогат'!J23</f>
        <v>-1082998.0199999996</v>
      </c>
      <c r="I25" s="36">
        <f>'[5]вспомогат'!K23</f>
        <v>111.43022104635685</v>
      </c>
      <c r="J25" s="37">
        <f>'[5]вспомогат'!L23</f>
        <v>1682413.5500000007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18953757.87</v>
      </c>
      <c r="F26" s="38">
        <f>'[5]вспомогат'!H24</f>
        <v>1341914.2300000004</v>
      </c>
      <c r="G26" s="39">
        <f>'[5]вспомогат'!I24</f>
        <v>51.534803385231164</v>
      </c>
      <c r="H26" s="35">
        <f>'[5]вспомогат'!J24</f>
        <v>-1261984.7699999996</v>
      </c>
      <c r="I26" s="36">
        <f>'[5]вспомогат'!K24</f>
        <v>103.72205084875152</v>
      </c>
      <c r="J26" s="37">
        <f>'[5]вспомогат'!L24</f>
        <v>680152.870000001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22663178.25</v>
      </c>
      <c r="F27" s="38">
        <f>'[5]вспомогат'!H25</f>
        <v>1238018.7300000004</v>
      </c>
      <c r="G27" s="39">
        <f>'[5]вспомогат'!I25</f>
        <v>34.51284050597624</v>
      </c>
      <c r="H27" s="35">
        <f>'[5]вспомогат'!J25</f>
        <v>-2349106.2699999996</v>
      </c>
      <c r="I27" s="36">
        <f>'[5]вспомогат'!K25</f>
        <v>96.33458460048752</v>
      </c>
      <c r="J27" s="37">
        <f>'[5]вспомогат'!L25</f>
        <v>-862306.75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15774857.87</v>
      </c>
      <c r="F28" s="38">
        <f>'[5]вспомогат'!H26</f>
        <v>1099725.17</v>
      </c>
      <c r="G28" s="39">
        <f>'[5]вспомогат'!I26</f>
        <v>40.07014647476772</v>
      </c>
      <c r="H28" s="35">
        <f>'[5]вспомогат'!J26</f>
        <v>-1644774.83</v>
      </c>
      <c r="I28" s="36">
        <f>'[5]вспомогат'!K26</f>
        <v>94.16772039952068</v>
      </c>
      <c r="J28" s="37">
        <f>'[5]вспомогат'!L26</f>
        <v>-977016.1300000008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12664473.86</v>
      </c>
      <c r="F29" s="38">
        <f>'[5]вспомогат'!H27</f>
        <v>717766.459999999</v>
      </c>
      <c r="G29" s="39">
        <f>'[5]вспомогат'!I27</f>
        <v>39.40190947347845</v>
      </c>
      <c r="H29" s="35">
        <f>'[5]вспомогат'!J27</f>
        <v>-1103887.540000001</v>
      </c>
      <c r="I29" s="36">
        <f>'[5]вспомогат'!K27</f>
        <v>94.80524897798465</v>
      </c>
      <c r="J29" s="37">
        <f>'[5]вспомогат'!L27</f>
        <v>-693936.1400000006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21844147.63</v>
      </c>
      <c r="F30" s="38">
        <f>'[5]вспомогат'!H28</f>
        <v>1100603.039999999</v>
      </c>
      <c r="G30" s="39">
        <f>'[5]вспомогат'!I28</f>
        <v>36.655574106435395</v>
      </c>
      <c r="H30" s="35">
        <f>'[5]вспомогат'!J28</f>
        <v>-1901949.960000001</v>
      </c>
      <c r="I30" s="36">
        <f>'[5]вспомогат'!K28</f>
        <v>99.42537053041738</v>
      </c>
      <c r="J30" s="37">
        <f>'[5]вспомогат'!L28</f>
        <v>-126248.37000000104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45629209.65</v>
      </c>
      <c r="F31" s="38">
        <f>'[5]вспомогат'!H29</f>
        <v>2732178.8200000003</v>
      </c>
      <c r="G31" s="39">
        <f>'[5]вспомогат'!I29</f>
        <v>45.85316669069381</v>
      </c>
      <c r="H31" s="35">
        <f>'[5]вспомогат'!J29</f>
        <v>-3226360.1799999997</v>
      </c>
      <c r="I31" s="36">
        <f>'[5]вспомогат'!K29</f>
        <v>97.67154673247056</v>
      </c>
      <c r="J31" s="37">
        <f>'[5]вспомогат'!L29</f>
        <v>-1087783.3500000015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16239760.71</v>
      </c>
      <c r="F32" s="38">
        <f>'[5]вспомогат'!H30</f>
        <v>803770.4100000001</v>
      </c>
      <c r="G32" s="39">
        <f>'[5]вспомогат'!I30</f>
        <v>30.361675717962218</v>
      </c>
      <c r="H32" s="35">
        <f>'[5]вспомогат'!J30</f>
        <v>-1843548.5899999999</v>
      </c>
      <c r="I32" s="36">
        <f>'[5]вспомогат'!K30</f>
        <v>91.59202028860824</v>
      </c>
      <c r="J32" s="37">
        <f>'[5]вспомогат'!L30</f>
        <v>-1490780.289999999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18854597.96</v>
      </c>
      <c r="F33" s="38">
        <f>'[5]вспомогат'!H31</f>
        <v>1164860.0700000003</v>
      </c>
      <c r="G33" s="39">
        <f>'[5]вспомогат'!I31</f>
        <v>38.517919266663</v>
      </c>
      <c r="H33" s="35">
        <f>'[5]вспомогат'!J31</f>
        <v>-1859342.9299999997</v>
      </c>
      <c r="I33" s="36">
        <f>'[5]вспомогат'!K31</f>
        <v>93.32462034185505</v>
      </c>
      <c r="J33" s="37">
        <f>'[5]вспомогат'!L31</f>
        <v>-1348643.039999999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7854971.97</v>
      </c>
      <c r="F34" s="38">
        <f>'[5]вспомогат'!H32</f>
        <v>536377.0099999998</v>
      </c>
      <c r="G34" s="39">
        <f>'[5]вспомогат'!I32</f>
        <v>58.65082129977712</v>
      </c>
      <c r="H34" s="35">
        <f>'[5]вспомогат'!J32</f>
        <v>-378148.9900000002</v>
      </c>
      <c r="I34" s="36">
        <f>'[5]вспомогат'!K32</f>
        <v>99.93337289122974</v>
      </c>
      <c r="J34" s="37">
        <f>'[5]вспомогат'!L32</f>
        <v>-5237.030000000261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19484914.01</v>
      </c>
      <c r="F35" s="38">
        <f>'[5]вспомогат'!H33</f>
        <v>1057338.4200000018</v>
      </c>
      <c r="G35" s="39">
        <f>'[5]вспомогат'!I33</f>
        <v>42.88091963719031</v>
      </c>
      <c r="H35" s="35">
        <f>'[5]вспомогат'!J33</f>
        <v>-1408416.5799999982</v>
      </c>
      <c r="I35" s="36">
        <f>'[5]вспомогат'!K33</f>
        <v>105.21928860322924</v>
      </c>
      <c r="J35" s="37">
        <f>'[5]вспомогат'!L33</f>
        <v>966528.0100000016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14146611.15</v>
      </c>
      <c r="F36" s="38">
        <f>'[5]вспомогат'!H34</f>
        <v>1059535.2000000011</v>
      </c>
      <c r="G36" s="39">
        <f>'[5]вспомогат'!I34</f>
        <v>51.43844195489691</v>
      </c>
      <c r="H36" s="35">
        <f>'[5]вспомогат'!J34</f>
        <v>-1000276.7999999989</v>
      </c>
      <c r="I36" s="36">
        <f>'[5]вспомогат'!K34</f>
        <v>95.58347317876452</v>
      </c>
      <c r="J36" s="37">
        <f>'[5]вспомогат'!L34</f>
        <v>-653657.8499999996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29576114</v>
      </c>
      <c r="F37" s="38">
        <f>'[5]вспомогат'!H35</f>
        <v>1472234.1400000006</v>
      </c>
      <c r="G37" s="39">
        <f>'[5]вспомогат'!I35</f>
        <v>40.46057644953348</v>
      </c>
      <c r="H37" s="35">
        <f>'[5]вспомогат'!J35</f>
        <v>-2166453.8599999994</v>
      </c>
      <c r="I37" s="36">
        <f>'[5]вспомогат'!K35</f>
        <v>101.32464955838849</v>
      </c>
      <c r="J37" s="37">
        <f>'[5]вспомогат'!L35</f>
        <v>386658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440246664.83</v>
      </c>
      <c r="F38" s="42">
        <f>SUM(F18:F37)</f>
        <v>25948705.04</v>
      </c>
      <c r="G38" s="43">
        <f>F38/D38*100</f>
        <v>40.579872054583106</v>
      </c>
      <c r="H38" s="42">
        <f>SUM(H18:H37)</f>
        <v>-37996062.95999999</v>
      </c>
      <c r="I38" s="44">
        <f>E38/C38*100</f>
        <v>96.35727578475885</v>
      </c>
      <c r="J38" s="42">
        <f>SUM(J18:J37)</f>
        <v>-16643239.170000002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2730659950</v>
      </c>
      <c r="D39" s="53">
        <f>'[5]вспомогат'!D36</f>
        <v>309842193</v>
      </c>
      <c r="E39" s="53">
        <f>'[5]вспомогат'!G36</f>
        <v>2645442399.870001</v>
      </c>
      <c r="F39" s="53">
        <f>'[5]вспомогат'!H36</f>
        <v>148967692.51999986</v>
      </c>
      <c r="G39" s="54">
        <f>'[5]вспомогат'!I36</f>
        <v>48.07856898947261</v>
      </c>
      <c r="H39" s="53">
        <f>'[5]вспомогат'!J36</f>
        <v>-160874500.48000014</v>
      </c>
      <c r="I39" s="54">
        <f>'[5]вспомогат'!K36</f>
        <v>96.87923243133957</v>
      </c>
      <c r="J39" s="53">
        <f>'[5]вспомогат'!L36</f>
        <v>-85217550.12999995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2014-09-17T06:21:25Z</dcterms:created>
  <dcterms:modified xsi:type="dcterms:W3CDTF">2014-09-17T06:22:30Z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