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<sst xmlns="http://schemas.openxmlformats.org/spreadsheetml/2006/main" count="47" uniqueCount="42">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</sst>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4\&#1085;&#1072;&#1076;&#1093;_10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10.09.2014</v>
          </cell>
        </row>
        <row r="6">
          <cell r="G6" t="str">
            <v>Фактично надійшло на 10.09.2014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656160880</v>
          </cell>
          <cell r="D10">
            <v>70642600</v>
          </cell>
          <cell r="G10">
            <v>623621901.48</v>
          </cell>
          <cell r="H10">
            <v>26198088.810000062</v>
          </cell>
          <cell r="I10">
            <v>37.085397210748276</v>
          </cell>
          <cell r="J10">
            <v>-44444511.18999994</v>
          </cell>
          <cell r="K10">
            <v>95.04100602279124</v>
          </cell>
          <cell r="L10">
            <v>-32538978.51999998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1156904746.85</v>
          </cell>
          <cell r="H11">
            <v>49108836.9599998</v>
          </cell>
          <cell r="I11">
            <v>37.63850313086783</v>
          </cell>
          <cell r="J11">
            <v>-81366163.0400002</v>
          </cell>
          <cell r="K11">
            <v>95.44709937793398</v>
          </cell>
          <cell r="L11">
            <v>-55185253.150000095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87894874.64</v>
          </cell>
          <cell r="H12">
            <v>2754308.620000005</v>
          </cell>
          <cell r="I12">
            <v>24.075934892120646</v>
          </cell>
          <cell r="J12">
            <v>-8685781.379999995</v>
          </cell>
          <cell r="K12">
            <v>91.77068470018095</v>
          </cell>
          <cell r="L12">
            <v>-7881761.359999999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190314049.77</v>
          </cell>
          <cell r="H13">
            <v>9312422.150000006</v>
          </cell>
          <cell r="I13">
            <v>47.05315750168764</v>
          </cell>
          <cell r="J13">
            <v>-10478857.849999994</v>
          </cell>
          <cell r="K13">
            <v>100.71907463097627</v>
          </cell>
          <cell r="L13">
            <v>1358729.7700000107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98381013.81</v>
          </cell>
          <cell r="H14">
            <v>3774301.980000004</v>
          </cell>
          <cell r="I14">
            <v>32.79187323575335</v>
          </cell>
          <cell r="J14">
            <v>-7735568.019999996</v>
          </cell>
          <cell r="K14">
            <v>95.94355812156581</v>
          </cell>
          <cell r="L14">
            <v>-4159496.1899999976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16678815.19</v>
          </cell>
          <cell r="H15">
            <v>470695.66000000015</v>
          </cell>
          <cell r="I15">
            <v>23.08933206120913</v>
          </cell>
          <cell r="J15">
            <v>-1567889.3399999999</v>
          </cell>
          <cell r="K15">
            <v>91.4072966070577</v>
          </cell>
          <cell r="L15">
            <v>-1567884.8100000005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17109806.87</v>
          </cell>
          <cell r="H16">
            <v>1094276.7400000002</v>
          </cell>
          <cell r="I16">
            <v>31.884966339855573</v>
          </cell>
          <cell r="J16">
            <v>-2337675.26</v>
          </cell>
          <cell r="K16">
            <v>73.23286323096939</v>
          </cell>
          <cell r="L16">
            <v>-6253757.129999999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62233676.42</v>
          </cell>
          <cell r="H17">
            <v>2763688.3100000024</v>
          </cell>
          <cell r="I17">
            <v>29.346483010303352</v>
          </cell>
          <cell r="J17">
            <v>-6653754.689999998</v>
          </cell>
          <cell r="K17">
            <v>94.95191040791954</v>
          </cell>
          <cell r="L17">
            <v>-3308634.579999998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5833817.74</v>
          </cell>
          <cell r="H18">
            <v>206360.83999999985</v>
          </cell>
          <cell r="I18">
            <v>14.383372899761476</v>
          </cell>
          <cell r="J18">
            <v>-1228357.1600000001</v>
          </cell>
          <cell r="K18">
            <v>84.98823603109729</v>
          </cell>
          <cell r="L18">
            <v>-1030447.2599999998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12823443.04</v>
          </cell>
          <cell r="H19">
            <v>364856.80999999866</v>
          </cell>
          <cell r="I19">
            <v>15.70474891379481</v>
          </cell>
          <cell r="J19">
            <v>-1958369.1900000013</v>
          </cell>
          <cell r="K19">
            <v>89.88540612984252</v>
          </cell>
          <cell r="L19">
            <v>-1442991.960000001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28337940.57</v>
          </cell>
          <cell r="H20">
            <v>1082891.4699999988</v>
          </cell>
          <cell r="I20">
            <v>25.979541759401464</v>
          </cell>
          <cell r="J20">
            <v>-3085355.530000001</v>
          </cell>
          <cell r="K20">
            <v>94.26859063304629</v>
          </cell>
          <cell r="L20">
            <v>-1722910.4299999997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22126150.69</v>
          </cell>
          <cell r="H21">
            <v>888336.870000001</v>
          </cell>
          <cell r="I21">
            <v>25.325236607089437</v>
          </cell>
          <cell r="J21">
            <v>-2619377.129999999</v>
          </cell>
          <cell r="K21">
            <v>94.0178628898649</v>
          </cell>
          <cell r="L21">
            <v>-1407835.3099999987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28111333.52</v>
          </cell>
          <cell r="H22">
            <v>831453.8200000003</v>
          </cell>
          <cell r="I22">
            <v>25.19654762366541</v>
          </cell>
          <cell r="J22">
            <v>-2468418.1799999997</v>
          </cell>
          <cell r="K22">
            <v>94.84053029501766</v>
          </cell>
          <cell r="L22">
            <v>-1529299.4800000004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15916499.06</v>
          </cell>
          <cell r="H23">
            <v>325116.4900000002</v>
          </cell>
          <cell r="I23">
            <v>17.17446063782639</v>
          </cell>
          <cell r="J23">
            <v>-1567906.5099999998</v>
          </cell>
          <cell r="K23">
            <v>108.1357806110934</v>
          </cell>
          <cell r="L23">
            <v>1197505.0600000005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18454757.88</v>
          </cell>
          <cell r="H24">
            <v>842914.2399999984</v>
          </cell>
          <cell r="I24">
            <v>32.37123406092166</v>
          </cell>
          <cell r="J24">
            <v>-1760984.7600000016</v>
          </cell>
          <cell r="K24">
            <v>100.99133630173137</v>
          </cell>
          <cell r="L24">
            <v>181152.87999999896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22212623.13</v>
          </cell>
          <cell r="H25">
            <v>787463.6099999994</v>
          </cell>
          <cell r="I25">
            <v>21.952499843189166</v>
          </cell>
          <cell r="J25">
            <v>-2799661.3900000006</v>
          </cell>
          <cell r="K25">
            <v>94.41940572107227</v>
          </cell>
          <cell r="L25">
            <v>-1312861.870000001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15227592.49</v>
          </cell>
          <cell r="H26">
            <v>552459.790000001</v>
          </cell>
          <cell r="I26">
            <v>20.129706321734414</v>
          </cell>
          <cell r="J26">
            <v>-2192040.209999999</v>
          </cell>
          <cell r="K26">
            <v>90.90082990118002</v>
          </cell>
          <cell r="L26">
            <v>-1524281.5099999998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12379287.73</v>
          </cell>
          <cell r="H27">
            <v>432580.3300000001</v>
          </cell>
          <cell r="I27">
            <v>23.74656932655708</v>
          </cell>
          <cell r="J27">
            <v>-1389073.67</v>
          </cell>
          <cell r="K27">
            <v>92.67036818004539</v>
          </cell>
          <cell r="L27">
            <v>-979122.2699999996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21427192.24</v>
          </cell>
          <cell r="H28">
            <v>683647.6499999985</v>
          </cell>
          <cell r="I28">
            <v>22.768878684239663</v>
          </cell>
          <cell r="J28">
            <v>-2318905.3500000015</v>
          </cell>
          <cell r="K28">
            <v>97.52756500155937</v>
          </cell>
          <cell r="L28">
            <v>-543203.7600000016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45129547.68</v>
          </cell>
          <cell r="H29">
            <v>2232516.8500000015</v>
          </cell>
          <cell r="I29">
            <v>37.46752098123385</v>
          </cell>
          <cell r="J29">
            <v>-3726022.1499999985</v>
          </cell>
          <cell r="K29">
            <v>96.60199593753819</v>
          </cell>
          <cell r="L29">
            <v>-1587445.3200000003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15856132.36</v>
          </cell>
          <cell r="H30">
            <v>420142.05999999866</v>
          </cell>
          <cell r="I30">
            <v>15.870473486572592</v>
          </cell>
          <cell r="J30">
            <v>-2227176.9400000013</v>
          </cell>
          <cell r="K30">
            <v>89.42836183058374</v>
          </cell>
          <cell r="L30">
            <v>-1874408.6400000006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18486716.68</v>
          </cell>
          <cell r="H31">
            <v>796978.7899999991</v>
          </cell>
          <cell r="I31">
            <v>26.353349626331273</v>
          </cell>
          <cell r="J31">
            <v>-2227224.210000001</v>
          </cell>
          <cell r="K31">
            <v>91.50371804207057</v>
          </cell>
          <cell r="L31">
            <v>-1716524.3200000003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7570941.83</v>
          </cell>
          <cell r="H32">
            <v>252346.8700000001</v>
          </cell>
          <cell r="I32">
            <v>27.59318707177271</v>
          </cell>
          <cell r="J32">
            <v>-662179.1299999999</v>
          </cell>
          <cell r="K32">
            <v>96.3198539631707</v>
          </cell>
          <cell r="L32">
            <v>-289267.1699999999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19118565.61</v>
          </cell>
          <cell r="H33">
            <v>690990.0199999996</v>
          </cell>
          <cell r="I33">
            <v>28.023466240563216</v>
          </cell>
          <cell r="J33">
            <v>-1774764.9800000004</v>
          </cell>
          <cell r="K33">
            <v>103.24099308654652</v>
          </cell>
          <cell r="L33">
            <v>600179.6099999994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13656489.16</v>
          </cell>
          <cell r="H34">
            <v>569413.2100000009</v>
          </cell>
          <cell r="I34">
            <v>27.64394080624838</v>
          </cell>
          <cell r="J34">
            <v>-1490398.789999999</v>
          </cell>
          <cell r="K34">
            <v>92.2718983013079</v>
          </cell>
          <cell r="L34">
            <v>-1143779.8399999999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29024853.55</v>
          </cell>
          <cell r="H35">
            <v>920973.6900000013</v>
          </cell>
          <cell r="I35">
            <v>25.31059794079628</v>
          </cell>
          <cell r="J35">
            <v>-2717714.3099999987</v>
          </cell>
          <cell r="K35">
            <v>99.4360893536351</v>
          </cell>
          <cell r="L35">
            <v>-164602.44999999925</v>
          </cell>
        </row>
        <row r="36">
          <cell r="B36">
            <v>3810371133</v>
          </cell>
          <cell r="C36">
            <v>2730659950</v>
          </cell>
          <cell r="D36">
            <v>309842193</v>
          </cell>
          <cell r="G36">
            <v>2604832769.99</v>
          </cell>
          <cell r="H36">
            <v>108358062.63999984</v>
          </cell>
          <cell r="I36">
            <v>34.97201642902129</v>
          </cell>
          <cell r="J36">
            <v>-201484130.3600001</v>
          </cell>
          <cell r="K36">
            <v>95.39205971032753</v>
          </cell>
          <cell r="L36">
            <v>-125827180.0100001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45" sqref="H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656160880</v>
      </c>
      <c r="D10" s="33">
        <f>'[5]вспомогат'!D10</f>
        <v>70642600</v>
      </c>
      <c r="E10" s="33">
        <f>'[5]вспомогат'!G10</f>
        <v>623621901.48</v>
      </c>
      <c r="F10" s="33">
        <f>'[5]вспомогат'!H10</f>
        <v>26198088.810000062</v>
      </c>
      <c r="G10" s="34">
        <f>'[5]вспомогат'!I10</f>
        <v>37.085397210748276</v>
      </c>
      <c r="H10" s="35">
        <f>'[5]вспомогат'!J10</f>
        <v>-44444511.18999994</v>
      </c>
      <c r="I10" s="36">
        <f>'[5]вспомогат'!K10</f>
        <v>95.04100602279124</v>
      </c>
      <c r="J10" s="37">
        <f>'[5]вспомогат'!L10</f>
        <v>-32538978.51999998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1156904746.85</v>
      </c>
      <c r="F12" s="38">
        <f>'[5]вспомогат'!H11</f>
        <v>49108836.9599998</v>
      </c>
      <c r="G12" s="39">
        <f>'[5]вспомогат'!I11</f>
        <v>37.63850313086783</v>
      </c>
      <c r="H12" s="35">
        <f>'[5]вспомогат'!J11</f>
        <v>-81366163.0400002</v>
      </c>
      <c r="I12" s="36">
        <f>'[5]вспомогат'!K11</f>
        <v>95.44709937793398</v>
      </c>
      <c r="J12" s="37">
        <f>'[5]вспомогат'!L11</f>
        <v>-55185253.150000095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87894874.64</v>
      </c>
      <c r="F13" s="38">
        <f>'[5]вспомогат'!H12</f>
        <v>2754308.620000005</v>
      </c>
      <c r="G13" s="39">
        <f>'[5]вспомогат'!I12</f>
        <v>24.075934892120646</v>
      </c>
      <c r="H13" s="35">
        <f>'[5]вспомогат'!J12</f>
        <v>-8685781.379999995</v>
      </c>
      <c r="I13" s="36">
        <f>'[5]вспомогат'!K12</f>
        <v>91.77068470018095</v>
      </c>
      <c r="J13" s="37">
        <f>'[5]вспомогат'!L12</f>
        <v>-7881761.359999999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190314049.77</v>
      </c>
      <c r="F14" s="38">
        <f>'[5]вспомогат'!H13</f>
        <v>9312422.150000006</v>
      </c>
      <c r="G14" s="39">
        <f>'[5]вспомогат'!I13</f>
        <v>47.05315750168764</v>
      </c>
      <c r="H14" s="35">
        <f>'[5]вспомогат'!J13</f>
        <v>-10478857.849999994</v>
      </c>
      <c r="I14" s="36">
        <f>'[5]вспомогат'!K13</f>
        <v>100.71907463097627</v>
      </c>
      <c r="J14" s="37">
        <f>'[5]вспомогат'!L13</f>
        <v>1358729.7700000107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98381013.81</v>
      </c>
      <c r="F15" s="38">
        <f>'[5]вспомогат'!H14</f>
        <v>3774301.980000004</v>
      </c>
      <c r="G15" s="39">
        <f>'[5]вспомогат'!I14</f>
        <v>32.79187323575335</v>
      </c>
      <c r="H15" s="35">
        <f>'[5]вспомогат'!J14</f>
        <v>-7735568.019999996</v>
      </c>
      <c r="I15" s="36">
        <f>'[5]вспомогат'!K14</f>
        <v>95.94355812156581</v>
      </c>
      <c r="J15" s="37">
        <f>'[5]вспомогат'!L14</f>
        <v>-4159496.1899999976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16678815.19</v>
      </c>
      <c r="F16" s="38">
        <f>'[5]вспомогат'!H15</f>
        <v>470695.66000000015</v>
      </c>
      <c r="G16" s="39">
        <f>'[5]вспомогат'!I15</f>
        <v>23.08933206120913</v>
      </c>
      <c r="H16" s="35">
        <f>'[5]вспомогат'!J15</f>
        <v>-1567889.3399999999</v>
      </c>
      <c r="I16" s="36">
        <f>'[5]вспомогат'!K15</f>
        <v>91.4072966070577</v>
      </c>
      <c r="J16" s="37">
        <f>'[5]вспомогат'!L15</f>
        <v>-1567884.8100000005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1550173500.26</v>
      </c>
      <c r="F17" s="42">
        <f>SUM(F12:F16)</f>
        <v>65420565.36999981</v>
      </c>
      <c r="G17" s="43">
        <f>F17/D17*100</f>
        <v>37.32882411083393</v>
      </c>
      <c r="H17" s="42">
        <f>SUM(H12:H16)</f>
        <v>-109834259.63000019</v>
      </c>
      <c r="I17" s="44">
        <f>E17/C17*100</f>
        <v>95.83115210043265</v>
      </c>
      <c r="J17" s="42">
        <f>SUM(J12:J16)</f>
        <v>-67435665.74000008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17109806.87</v>
      </c>
      <c r="F18" s="46">
        <f>'[5]вспомогат'!H16</f>
        <v>1094276.7400000002</v>
      </c>
      <c r="G18" s="47">
        <f>'[5]вспомогат'!I16</f>
        <v>31.884966339855573</v>
      </c>
      <c r="H18" s="48">
        <f>'[5]вспомогат'!J16</f>
        <v>-2337675.26</v>
      </c>
      <c r="I18" s="49">
        <f>'[5]вспомогат'!K16</f>
        <v>73.23286323096939</v>
      </c>
      <c r="J18" s="50">
        <f>'[5]вспомогат'!L16</f>
        <v>-6253757.129999999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62233676.42</v>
      </c>
      <c r="F19" s="38">
        <f>'[5]вспомогат'!H17</f>
        <v>2763688.3100000024</v>
      </c>
      <c r="G19" s="39">
        <f>'[5]вспомогат'!I17</f>
        <v>29.346483010303352</v>
      </c>
      <c r="H19" s="35">
        <f>'[5]вспомогат'!J17</f>
        <v>-6653754.689999998</v>
      </c>
      <c r="I19" s="36">
        <f>'[5]вспомогат'!K17</f>
        <v>94.95191040791954</v>
      </c>
      <c r="J19" s="37">
        <f>'[5]вспомогат'!L17</f>
        <v>-3308634.579999998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5833817.74</v>
      </c>
      <c r="F20" s="38">
        <f>'[5]вспомогат'!H18</f>
        <v>206360.83999999985</v>
      </c>
      <c r="G20" s="39">
        <f>'[5]вспомогат'!I18</f>
        <v>14.383372899761476</v>
      </c>
      <c r="H20" s="35">
        <f>'[5]вспомогат'!J18</f>
        <v>-1228357.1600000001</v>
      </c>
      <c r="I20" s="36">
        <f>'[5]вспомогат'!K18</f>
        <v>84.98823603109729</v>
      </c>
      <c r="J20" s="37">
        <f>'[5]вспомогат'!L18</f>
        <v>-1030447.2599999998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12823443.04</v>
      </c>
      <c r="F21" s="38">
        <f>'[5]вспомогат'!H19</f>
        <v>364856.80999999866</v>
      </c>
      <c r="G21" s="39">
        <f>'[5]вспомогат'!I19</f>
        <v>15.70474891379481</v>
      </c>
      <c r="H21" s="35">
        <f>'[5]вспомогат'!J19</f>
        <v>-1958369.1900000013</v>
      </c>
      <c r="I21" s="36">
        <f>'[5]вспомогат'!K19</f>
        <v>89.88540612984252</v>
      </c>
      <c r="J21" s="37">
        <f>'[5]вспомогат'!L19</f>
        <v>-1442991.960000001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28337940.57</v>
      </c>
      <c r="F22" s="38">
        <f>'[5]вспомогат'!H20</f>
        <v>1082891.4699999988</v>
      </c>
      <c r="G22" s="39">
        <f>'[5]вспомогат'!I20</f>
        <v>25.979541759401464</v>
      </c>
      <c r="H22" s="35">
        <f>'[5]вспомогат'!J20</f>
        <v>-3085355.530000001</v>
      </c>
      <c r="I22" s="36">
        <f>'[5]вспомогат'!K20</f>
        <v>94.26859063304629</v>
      </c>
      <c r="J22" s="37">
        <f>'[5]вспомогат'!L20</f>
        <v>-1722910.4299999997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22126150.69</v>
      </c>
      <c r="F23" s="38">
        <f>'[5]вспомогат'!H21</f>
        <v>888336.870000001</v>
      </c>
      <c r="G23" s="39">
        <f>'[5]вспомогат'!I21</f>
        <v>25.325236607089437</v>
      </c>
      <c r="H23" s="35">
        <f>'[5]вспомогат'!J21</f>
        <v>-2619377.129999999</v>
      </c>
      <c r="I23" s="36">
        <f>'[5]вспомогат'!K21</f>
        <v>94.0178628898649</v>
      </c>
      <c r="J23" s="37">
        <f>'[5]вспомогат'!L21</f>
        <v>-1407835.3099999987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28111333.52</v>
      </c>
      <c r="F24" s="38">
        <f>'[5]вспомогат'!H22</f>
        <v>831453.8200000003</v>
      </c>
      <c r="G24" s="39">
        <f>'[5]вспомогат'!I22</f>
        <v>25.19654762366541</v>
      </c>
      <c r="H24" s="35">
        <f>'[5]вспомогат'!J22</f>
        <v>-2468418.1799999997</v>
      </c>
      <c r="I24" s="36">
        <f>'[5]вспомогат'!K22</f>
        <v>94.84053029501766</v>
      </c>
      <c r="J24" s="37">
        <f>'[5]вспомогат'!L22</f>
        <v>-1529299.4800000004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15916499.06</v>
      </c>
      <c r="F25" s="38">
        <f>'[5]вспомогат'!H23</f>
        <v>325116.4900000002</v>
      </c>
      <c r="G25" s="39">
        <f>'[5]вспомогат'!I23</f>
        <v>17.17446063782639</v>
      </c>
      <c r="H25" s="35">
        <f>'[5]вспомогат'!J23</f>
        <v>-1567906.5099999998</v>
      </c>
      <c r="I25" s="36">
        <f>'[5]вспомогат'!K23</f>
        <v>108.1357806110934</v>
      </c>
      <c r="J25" s="37">
        <f>'[5]вспомогат'!L23</f>
        <v>1197505.0600000005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18454757.88</v>
      </c>
      <c r="F26" s="38">
        <f>'[5]вспомогат'!H24</f>
        <v>842914.2399999984</v>
      </c>
      <c r="G26" s="39">
        <f>'[5]вспомогат'!I24</f>
        <v>32.37123406092166</v>
      </c>
      <c r="H26" s="35">
        <f>'[5]вспомогат'!J24</f>
        <v>-1760984.7600000016</v>
      </c>
      <c r="I26" s="36">
        <f>'[5]вспомогат'!K24</f>
        <v>100.99133630173137</v>
      </c>
      <c r="J26" s="37">
        <f>'[5]вспомогат'!L24</f>
        <v>181152.87999999896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22212623.13</v>
      </c>
      <c r="F27" s="38">
        <f>'[5]вспомогат'!H25</f>
        <v>787463.6099999994</v>
      </c>
      <c r="G27" s="39">
        <f>'[5]вспомогат'!I25</f>
        <v>21.952499843189166</v>
      </c>
      <c r="H27" s="35">
        <f>'[5]вспомогат'!J25</f>
        <v>-2799661.3900000006</v>
      </c>
      <c r="I27" s="36">
        <f>'[5]вспомогат'!K25</f>
        <v>94.41940572107227</v>
      </c>
      <c r="J27" s="37">
        <f>'[5]вспомогат'!L25</f>
        <v>-1312861.870000001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15227592.49</v>
      </c>
      <c r="F28" s="38">
        <f>'[5]вспомогат'!H26</f>
        <v>552459.790000001</v>
      </c>
      <c r="G28" s="39">
        <f>'[5]вспомогат'!I26</f>
        <v>20.129706321734414</v>
      </c>
      <c r="H28" s="35">
        <f>'[5]вспомогат'!J26</f>
        <v>-2192040.209999999</v>
      </c>
      <c r="I28" s="36">
        <f>'[5]вспомогат'!K26</f>
        <v>90.90082990118002</v>
      </c>
      <c r="J28" s="37">
        <f>'[5]вспомогат'!L26</f>
        <v>-1524281.5099999998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12379287.73</v>
      </c>
      <c r="F29" s="38">
        <f>'[5]вспомогат'!H27</f>
        <v>432580.3300000001</v>
      </c>
      <c r="G29" s="39">
        <f>'[5]вспомогат'!I27</f>
        <v>23.74656932655708</v>
      </c>
      <c r="H29" s="35">
        <f>'[5]вспомогат'!J27</f>
        <v>-1389073.67</v>
      </c>
      <c r="I29" s="36">
        <f>'[5]вспомогат'!K27</f>
        <v>92.67036818004539</v>
      </c>
      <c r="J29" s="37">
        <f>'[5]вспомогат'!L27</f>
        <v>-979122.2699999996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21427192.24</v>
      </c>
      <c r="F30" s="38">
        <f>'[5]вспомогат'!H28</f>
        <v>683647.6499999985</v>
      </c>
      <c r="G30" s="39">
        <f>'[5]вспомогат'!I28</f>
        <v>22.768878684239663</v>
      </c>
      <c r="H30" s="35">
        <f>'[5]вспомогат'!J28</f>
        <v>-2318905.3500000015</v>
      </c>
      <c r="I30" s="36">
        <f>'[5]вспомогат'!K28</f>
        <v>97.52756500155937</v>
      </c>
      <c r="J30" s="37">
        <f>'[5]вспомогат'!L28</f>
        <v>-543203.7600000016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45129547.68</v>
      </c>
      <c r="F31" s="38">
        <f>'[5]вспомогат'!H29</f>
        <v>2232516.8500000015</v>
      </c>
      <c r="G31" s="39">
        <f>'[5]вспомогат'!I29</f>
        <v>37.46752098123385</v>
      </c>
      <c r="H31" s="35">
        <f>'[5]вспомогат'!J29</f>
        <v>-3726022.1499999985</v>
      </c>
      <c r="I31" s="36">
        <f>'[5]вспомогат'!K29</f>
        <v>96.60199593753819</v>
      </c>
      <c r="J31" s="37">
        <f>'[5]вспомогат'!L29</f>
        <v>-1587445.3200000003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15856132.36</v>
      </c>
      <c r="F32" s="38">
        <f>'[5]вспомогат'!H30</f>
        <v>420142.05999999866</v>
      </c>
      <c r="G32" s="39">
        <f>'[5]вспомогат'!I30</f>
        <v>15.870473486572592</v>
      </c>
      <c r="H32" s="35">
        <f>'[5]вспомогат'!J30</f>
        <v>-2227176.9400000013</v>
      </c>
      <c r="I32" s="36">
        <f>'[5]вспомогат'!K30</f>
        <v>89.42836183058374</v>
      </c>
      <c r="J32" s="37">
        <f>'[5]вспомогат'!L30</f>
        <v>-1874408.6400000006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18486716.68</v>
      </c>
      <c r="F33" s="38">
        <f>'[5]вспомогат'!H31</f>
        <v>796978.7899999991</v>
      </c>
      <c r="G33" s="39">
        <f>'[5]вспомогат'!I31</f>
        <v>26.353349626331273</v>
      </c>
      <c r="H33" s="35">
        <f>'[5]вспомогат'!J31</f>
        <v>-2227224.210000001</v>
      </c>
      <c r="I33" s="36">
        <f>'[5]вспомогат'!K31</f>
        <v>91.50371804207057</v>
      </c>
      <c r="J33" s="37">
        <f>'[5]вспомогат'!L31</f>
        <v>-1716524.3200000003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7570941.83</v>
      </c>
      <c r="F34" s="38">
        <f>'[5]вспомогат'!H32</f>
        <v>252346.8700000001</v>
      </c>
      <c r="G34" s="39">
        <f>'[5]вспомогат'!I32</f>
        <v>27.59318707177271</v>
      </c>
      <c r="H34" s="35">
        <f>'[5]вспомогат'!J32</f>
        <v>-662179.1299999999</v>
      </c>
      <c r="I34" s="36">
        <f>'[5]вспомогат'!K32</f>
        <v>96.3198539631707</v>
      </c>
      <c r="J34" s="37">
        <f>'[5]вспомогат'!L32</f>
        <v>-289267.1699999999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19118565.61</v>
      </c>
      <c r="F35" s="38">
        <f>'[5]вспомогат'!H33</f>
        <v>690990.0199999996</v>
      </c>
      <c r="G35" s="39">
        <f>'[5]вспомогат'!I33</f>
        <v>28.023466240563216</v>
      </c>
      <c r="H35" s="35">
        <f>'[5]вспомогат'!J33</f>
        <v>-1774764.9800000004</v>
      </c>
      <c r="I35" s="36">
        <f>'[5]вспомогат'!K33</f>
        <v>103.24099308654652</v>
      </c>
      <c r="J35" s="37">
        <f>'[5]вспомогат'!L33</f>
        <v>600179.6099999994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13656489.16</v>
      </c>
      <c r="F36" s="38">
        <f>'[5]вспомогат'!H34</f>
        <v>569413.2100000009</v>
      </c>
      <c r="G36" s="39">
        <f>'[5]вспомогат'!I34</f>
        <v>27.64394080624838</v>
      </c>
      <c r="H36" s="35">
        <f>'[5]вспомогат'!J34</f>
        <v>-1490398.789999999</v>
      </c>
      <c r="I36" s="36">
        <f>'[5]вспомогат'!K34</f>
        <v>92.2718983013079</v>
      </c>
      <c r="J36" s="37">
        <f>'[5]вспомогат'!L34</f>
        <v>-1143779.8399999999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29024853.55</v>
      </c>
      <c r="F37" s="38">
        <f>'[5]вспомогат'!H35</f>
        <v>920973.6900000013</v>
      </c>
      <c r="G37" s="39">
        <f>'[5]вспомогат'!I35</f>
        <v>25.31059794079628</v>
      </c>
      <c r="H37" s="35">
        <f>'[5]вспомогат'!J35</f>
        <v>-2717714.3099999987</v>
      </c>
      <c r="I37" s="36">
        <f>'[5]вспомогат'!K35</f>
        <v>99.4360893536351</v>
      </c>
      <c r="J37" s="37">
        <f>'[5]вспомогат'!L35</f>
        <v>-164602.44999999925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431037368.25000006</v>
      </c>
      <c r="F38" s="42">
        <f>SUM(F18:F37)</f>
        <v>16739408.46</v>
      </c>
      <c r="G38" s="43">
        <f>F38/D38*100</f>
        <v>26.177917261346543</v>
      </c>
      <c r="H38" s="42">
        <f>SUM(H18:H37)</f>
        <v>-47205359.54000001</v>
      </c>
      <c r="I38" s="44">
        <f>E38/C38*100</f>
        <v>94.34162682876881</v>
      </c>
      <c r="J38" s="42">
        <f>SUM(J18:J37)</f>
        <v>-25852535.75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2730659950</v>
      </c>
      <c r="D39" s="53">
        <f>'[5]вспомогат'!D36</f>
        <v>309842193</v>
      </c>
      <c r="E39" s="53">
        <f>'[5]вспомогат'!G36</f>
        <v>2604832769.99</v>
      </c>
      <c r="F39" s="53">
        <f>'[5]вспомогат'!H36</f>
        <v>108358062.63999984</v>
      </c>
      <c r="G39" s="54">
        <f>'[5]вспомогат'!I36</f>
        <v>34.97201642902129</v>
      </c>
      <c r="H39" s="53">
        <f>'[5]вспомогат'!J36</f>
        <v>-201484130.3600001</v>
      </c>
      <c r="I39" s="54">
        <f>'[5]вспомогат'!K36</f>
        <v>95.39205971032753</v>
      </c>
      <c r="J39" s="53">
        <f>'[5]вспомогат'!L36</f>
        <v>-125827180.0100001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10.09.2014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2014-09-11T05:55:10Z</dcterms:created>
  <dcterms:modified xsi:type="dcterms:W3CDTF">2014-09-11T05:55:34Z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