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6355" windowHeight="115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<sst xmlns="http://schemas.openxmlformats.org/spreadsheetml/2006/main" count="47" uniqueCount="42">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</sst>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4\&#1085;&#1072;&#1076;&#1093;_05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05.09.2014</v>
          </cell>
        </row>
        <row r="6">
          <cell r="G6" t="str">
            <v>Фактично надійшло на 05.09.2014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656160880</v>
          </cell>
          <cell r="D10">
            <v>70642600</v>
          </cell>
          <cell r="G10">
            <v>618457896.36</v>
          </cell>
          <cell r="H10">
            <v>21034083.690000057</v>
          </cell>
          <cell r="I10">
            <v>29.775353242944142</v>
          </cell>
          <cell r="J10">
            <v>-49608516.30999994</v>
          </cell>
          <cell r="K10">
            <v>94.25400312801337</v>
          </cell>
          <cell r="L10">
            <v>-37702983.639999986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1147693889.3</v>
          </cell>
          <cell r="H11">
            <v>39897979.40999985</v>
          </cell>
          <cell r="I11">
            <v>30.579022349108907</v>
          </cell>
          <cell r="J11">
            <v>-90577020.59000015</v>
          </cell>
          <cell r="K11">
            <v>94.6871840622396</v>
          </cell>
          <cell r="L11">
            <v>-64396110.70000005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87197723.22</v>
          </cell>
          <cell r="H12">
            <v>2057157.200000003</v>
          </cell>
          <cell r="I12">
            <v>17.982001889845296</v>
          </cell>
          <cell r="J12">
            <v>-9382932.799999997</v>
          </cell>
          <cell r="K12">
            <v>91.0427917096608</v>
          </cell>
          <cell r="L12">
            <v>-8578912.780000001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189475515.63</v>
          </cell>
          <cell r="H13">
            <v>8473888.00999999</v>
          </cell>
          <cell r="I13">
            <v>42.816270650508656</v>
          </cell>
          <cell r="J13">
            <v>-11317391.99000001</v>
          </cell>
          <cell r="K13">
            <v>100.27530086477586</v>
          </cell>
          <cell r="L13">
            <v>520195.62999999523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97153416.57</v>
          </cell>
          <cell r="H14">
            <v>2546704.7399999946</v>
          </cell>
          <cell r="I14">
            <v>22.12626849825406</v>
          </cell>
          <cell r="J14">
            <v>-8963165.260000005</v>
          </cell>
          <cell r="K14">
            <v>94.74637542762368</v>
          </cell>
          <cell r="L14">
            <v>-5387093.430000007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16605532.66</v>
          </cell>
          <cell r="H15">
            <v>397413.1300000008</v>
          </cell>
          <cell r="I15">
            <v>19.49455774471022</v>
          </cell>
          <cell r="J15">
            <v>-1641171.8699999992</v>
          </cell>
          <cell r="K15">
            <v>91.00567587563779</v>
          </cell>
          <cell r="L15">
            <v>-1641167.3399999999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16522010.59</v>
          </cell>
          <cell r="H16">
            <v>506480.45999999903</v>
          </cell>
          <cell r="I16">
            <v>14.75779556357429</v>
          </cell>
          <cell r="J16">
            <v>-2925471.540000001</v>
          </cell>
          <cell r="K16">
            <v>70.7169958744308</v>
          </cell>
          <cell r="L16">
            <v>-6841553.41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61645346.56</v>
          </cell>
          <cell r="H17">
            <v>2175358.450000003</v>
          </cell>
          <cell r="I17">
            <v>23.099247322229644</v>
          </cell>
          <cell r="J17">
            <v>-7242084.549999997</v>
          </cell>
          <cell r="K17">
            <v>94.05427672515239</v>
          </cell>
          <cell r="L17">
            <v>-3896964.4399999976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5747161.19</v>
          </cell>
          <cell r="H18">
            <v>119704.29000000004</v>
          </cell>
          <cell r="I18">
            <v>8.343401978646678</v>
          </cell>
          <cell r="J18">
            <v>-1315013.71</v>
          </cell>
          <cell r="K18">
            <v>83.72580589473164</v>
          </cell>
          <cell r="L18">
            <v>-1117103.8099999996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12684330.06</v>
          </cell>
          <cell r="H19">
            <v>225743.83000000007</v>
          </cell>
          <cell r="I19">
            <v>9.71682608579622</v>
          </cell>
          <cell r="J19">
            <v>-2097482.17</v>
          </cell>
          <cell r="K19">
            <v>88.91029931443981</v>
          </cell>
          <cell r="L19">
            <v>-1582104.9399999995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28091569.06</v>
          </cell>
          <cell r="H20">
            <v>836519.9599999972</v>
          </cell>
          <cell r="I20">
            <v>20.068867320002802</v>
          </cell>
          <cell r="J20">
            <v>-3331727.040000003</v>
          </cell>
          <cell r="K20">
            <v>93.44901466695005</v>
          </cell>
          <cell r="L20">
            <v>-1969281.9400000013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21670609.54</v>
          </cell>
          <cell r="H21">
            <v>432795.7199999988</v>
          </cell>
          <cell r="I21">
            <v>12.338398170432333</v>
          </cell>
          <cell r="J21">
            <v>-3074918.280000001</v>
          </cell>
          <cell r="K21">
            <v>92.08218930698777</v>
          </cell>
          <cell r="L21">
            <v>-1863376.460000001</v>
          </cell>
        </row>
        <row r="22">
          <cell r="B22">
            <v>41419762</v>
          </cell>
          <cell r="C22">
            <v>29605181</v>
          </cell>
          <cell r="D22">
            <v>3264420</v>
          </cell>
          <cell r="G22">
            <v>27864426.16</v>
          </cell>
          <cell r="H22">
            <v>584546.4600000009</v>
          </cell>
          <cell r="I22">
            <v>17.9065947396475</v>
          </cell>
          <cell r="J22">
            <v>-2679873.539999999</v>
          </cell>
          <cell r="K22">
            <v>94.12010066751492</v>
          </cell>
          <cell r="L22">
            <v>-1740754.8399999999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15797479.49</v>
          </cell>
          <cell r="H23">
            <v>206096.91999999993</v>
          </cell>
          <cell r="I23">
            <v>10.887185205884975</v>
          </cell>
          <cell r="J23">
            <v>-1686926.08</v>
          </cell>
          <cell r="K23">
            <v>107.32716848719417</v>
          </cell>
          <cell r="L23">
            <v>1078485.4900000002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18298529.95</v>
          </cell>
          <cell r="H24">
            <v>686686.3099999987</v>
          </cell>
          <cell r="I24">
            <v>26.371464868645006</v>
          </cell>
          <cell r="J24">
            <v>-1917212.6900000013</v>
          </cell>
          <cell r="K24">
            <v>100.13639864711972</v>
          </cell>
          <cell r="L24">
            <v>24924.949999999255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21914506.56</v>
          </cell>
          <cell r="H25">
            <v>489347.0399999991</v>
          </cell>
          <cell r="I25">
            <v>13.641761577865259</v>
          </cell>
          <cell r="J25">
            <v>-3097777.960000001</v>
          </cell>
          <cell r="K25">
            <v>93.15219881758017</v>
          </cell>
          <cell r="L25">
            <v>-1610978.4400000013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15093284.64</v>
          </cell>
          <cell r="H26">
            <v>418151.94000000134</v>
          </cell>
          <cell r="I26">
            <v>15.235997085079298</v>
          </cell>
          <cell r="J26">
            <v>-2326348.0599999987</v>
          </cell>
          <cell r="K26">
            <v>90.09908169080069</v>
          </cell>
          <cell r="L26">
            <v>-1658589.3599999994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12266288.92</v>
          </cell>
          <cell r="H27">
            <v>319581.51999999955</v>
          </cell>
          <cell r="I27">
            <v>17.543480814688163</v>
          </cell>
          <cell r="J27">
            <v>-1502072.4800000004</v>
          </cell>
          <cell r="K27">
            <v>91.82446803174929</v>
          </cell>
          <cell r="L27">
            <v>-1092121.08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21236582.4</v>
          </cell>
          <cell r="H28">
            <v>493037.80999999866</v>
          </cell>
          <cell r="I28">
            <v>16.420619719285508</v>
          </cell>
          <cell r="J28">
            <v>-2509515.1900000013</v>
          </cell>
          <cell r="K28">
            <v>96.65998919637133</v>
          </cell>
          <cell r="L28">
            <v>-733813.6000000015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44817776.15</v>
          </cell>
          <cell r="H29">
            <v>1920745.3200000003</v>
          </cell>
          <cell r="I29">
            <v>32.235172413908856</v>
          </cell>
          <cell r="J29">
            <v>-4037793.6799999997</v>
          </cell>
          <cell r="K29">
            <v>95.9346337851839</v>
          </cell>
          <cell r="L29">
            <v>-1899216.8500000015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15652856.47</v>
          </cell>
          <cell r="H30">
            <v>216866.16999999993</v>
          </cell>
          <cell r="I30">
            <v>8.191916803377302</v>
          </cell>
          <cell r="J30">
            <v>-2430452.83</v>
          </cell>
          <cell r="K30">
            <v>88.28188869138286</v>
          </cell>
          <cell r="L30">
            <v>-2077684.5299999993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18230049.2</v>
          </cell>
          <cell r="H31">
            <v>540311.3099999987</v>
          </cell>
          <cell r="I31">
            <v>17.866238146050335</v>
          </cell>
          <cell r="J31">
            <v>-2483891.6900000013</v>
          </cell>
          <cell r="K31">
            <v>90.23329078735436</v>
          </cell>
          <cell r="L31">
            <v>-1973191.8000000007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7488150.25</v>
          </cell>
          <cell r="H32">
            <v>169555.29000000004</v>
          </cell>
          <cell r="I32">
            <v>18.540237237650985</v>
          </cell>
          <cell r="J32">
            <v>-744970.71</v>
          </cell>
          <cell r="K32">
            <v>95.26655398094377</v>
          </cell>
          <cell r="L32">
            <v>-372058.75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18738894.31</v>
          </cell>
          <cell r="H33">
            <v>311318.7199999988</v>
          </cell>
          <cell r="I33">
            <v>12.625695578027777</v>
          </cell>
          <cell r="J33">
            <v>-2154436.280000001</v>
          </cell>
          <cell r="K33">
            <v>101.1907533950313</v>
          </cell>
          <cell r="L33">
            <v>220508.30999999866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13524841.56</v>
          </cell>
          <cell r="H34">
            <v>437765.61000000127</v>
          </cell>
          <cell r="I34">
            <v>21.25269733354312</v>
          </cell>
          <cell r="J34">
            <v>-1622046.3899999987</v>
          </cell>
          <cell r="K34">
            <v>91.38240365766326</v>
          </cell>
          <cell r="L34">
            <v>-1275427.4399999995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28688506</v>
          </cell>
          <cell r="H35">
            <v>584626.1400000006</v>
          </cell>
          <cell r="I35">
            <v>16.066948856291074</v>
          </cell>
          <cell r="J35">
            <v>-3054061.8599999994</v>
          </cell>
          <cell r="K35">
            <v>98.28379809476408</v>
          </cell>
          <cell r="L35">
            <v>-500950</v>
          </cell>
        </row>
        <row r="36">
          <cell r="B36">
            <v>3810335681</v>
          </cell>
          <cell r="C36">
            <v>2730624498</v>
          </cell>
          <cell r="D36">
            <v>309806741</v>
          </cell>
          <cell r="G36">
            <v>2582557172.7999988</v>
          </cell>
          <cell r="H36">
            <v>86082465.4499999</v>
          </cell>
          <cell r="I36">
            <v>27.785859394841218</v>
          </cell>
          <cell r="J36">
            <v>-223724275.55000007</v>
          </cell>
          <cell r="K36">
            <v>94.57752886534013</v>
          </cell>
          <cell r="L36">
            <v>-148067325.20000005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5: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656160880</v>
      </c>
      <c r="D10" s="33">
        <f>'[5]вспомогат'!D10</f>
        <v>70642600</v>
      </c>
      <c r="E10" s="33">
        <f>'[5]вспомогат'!G10</f>
        <v>618457896.36</v>
      </c>
      <c r="F10" s="33">
        <f>'[5]вспомогат'!H10</f>
        <v>21034083.690000057</v>
      </c>
      <c r="G10" s="34">
        <f>'[5]вспомогат'!I10</f>
        <v>29.775353242944142</v>
      </c>
      <c r="H10" s="35">
        <f>'[5]вспомогат'!J10</f>
        <v>-49608516.30999994</v>
      </c>
      <c r="I10" s="36">
        <f>'[5]вспомогат'!K10</f>
        <v>94.25400312801337</v>
      </c>
      <c r="J10" s="37">
        <f>'[5]вспомогат'!L10</f>
        <v>-37702983.639999986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1147693889.3</v>
      </c>
      <c r="F12" s="38">
        <f>'[5]вспомогат'!H11</f>
        <v>39897979.40999985</v>
      </c>
      <c r="G12" s="39">
        <f>'[5]вспомогат'!I11</f>
        <v>30.579022349108907</v>
      </c>
      <c r="H12" s="35">
        <f>'[5]вспомогат'!J11</f>
        <v>-90577020.59000015</v>
      </c>
      <c r="I12" s="36">
        <f>'[5]вспомогат'!K11</f>
        <v>94.6871840622396</v>
      </c>
      <c r="J12" s="37">
        <f>'[5]вспомогат'!L11</f>
        <v>-64396110.70000005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87197723.22</v>
      </c>
      <c r="F13" s="38">
        <f>'[5]вспомогат'!H12</f>
        <v>2057157.200000003</v>
      </c>
      <c r="G13" s="39">
        <f>'[5]вспомогат'!I12</f>
        <v>17.982001889845296</v>
      </c>
      <c r="H13" s="35">
        <f>'[5]вспомогат'!J12</f>
        <v>-9382932.799999997</v>
      </c>
      <c r="I13" s="36">
        <f>'[5]вспомогат'!K12</f>
        <v>91.0427917096608</v>
      </c>
      <c r="J13" s="37">
        <f>'[5]вспомогат'!L12</f>
        <v>-8578912.780000001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189475515.63</v>
      </c>
      <c r="F14" s="38">
        <f>'[5]вспомогат'!H13</f>
        <v>8473888.00999999</v>
      </c>
      <c r="G14" s="39">
        <f>'[5]вспомогат'!I13</f>
        <v>42.816270650508656</v>
      </c>
      <c r="H14" s="35">
        <f>'[5]вспомогат'!J13</f>
        <v>-11317391.99000001</v>
      </c>
      <c r="I14" s="36">
        <f>'[5]вспомогат'!K13</f>
        <v>100.27530086477586</v>
      </c>
      <c r="J14" s="37">
        <f>'[5]вспомогат'!L13</f>
        <v>520195.62999999523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97153416.57</v>
      </c>
      <c r="F15" s="38">
        <f>'[5]вспомогат'!H14</f>
        <v>2546704.7399999946</v>
      </c>
      <c r="G15" s="39">
        <f>'[5]вспомогат'!I14</f>
        <v>22.12626849825406</v>
      </c>
      <c r="H15" s="35">
        <f>'[5]вспомогат'!J14</f>
        <v>-8963165.260000005</v>
      </c>
      <c r="I15" s="36">
        <f>'[5]вспомогат'!K14</f>
        <v>94.74637542762368</v>
      </c>
      <c r="J15" s="37">
        <f>'[5]вспомогат'!L14</f>
        <v>-5387093.430000007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16605532.66</v>
      </c>
      <c r="F16" s="38">
        <f>'[5]вспомогат'!H15</f>
        <v>397413.1300000008</v>
      </c>
      <c r="G16" s="39">
        <f>'[5]вспомогат'!I15</f>
        <v>19.49455774471022</v>
      </c>
      <c r="H16" s="35">
        <f>'[5]вспомогат'!J15</f>
        <v>-1641171.8699999992</v>
      </c>
      <c r="I16" s="36">
        <f>'[5]вспомогат'!K15</f>
        <v>91.00567587563779</v>
      </c>
      <c r="J16" s="37">
        <f>'[5]вспомогат'!L15</f>
        <v>-1641167.3399999999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1538126077.38</v>
      </c>
      <c r="F17" s="42">
        <f>SUM(F12:F16)</f>
        <v>53373142.48999984</v>
      </c>
      <c r="G17" s="43">
        <f>F17/D17*100</f>
        <v>30.454592328627665</v>
      </c>
      <c r="H17" s="42">
        <f>SUM(H12:H16)</f>
        <v>-121881682.51000017</v>
      </c>
      <c r="I17" s="44">
        <f>E17/C17*100</f>
        <v>95.08638487648136</v>
      </c>
      <c r="J17" s="42">
        <f>SUM(J12:J16)</f>
        <v>-79483088.62000006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16522010.59</v>
      </c>
      <c r="F18" s="46">
        <f>'[5]вспомогат'!H16</f>
        <v>506480.45999999903</v>
      </c>
      <c r="G18" s="47">
        <f>'[5]вспомогат'!I16</f>
        <v>14.75779556357429</v>
      </c>
      <c r="H18" s="48">
        <f>'[5]вспомогат'!J16</f>
        <v>-2925471.540000001</v>
      </c>
      <c r="I18" s="49">
        <f>'[5]вспомогат'!K16</f>
        <v>70.7169958744308</v>
      </c>
      <c r="J18" s="50">
        <f>'[5]вспомогат'!L16</f>
        <v>-6841553.41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61645346.56</v>
      </c>
      <c r="F19" s="38">
        <f>'[5]вспомогат'!H17</f>
        <v>2175358.450000003</v>
      </c>
      <c r="G19" s="39">
        <f>'[5]вспомогат'!I17</f>
        <v>23.099247322229644</v>
      </c>
      <c r="H19" s="35">
        <f>'[5]вспомогат'!J17</f>
        <v>-7242084.549999997</v>
      </c>
      <c r="I19" s="36">
        <f>'[5]вспомогат'!K17</f>
        <v>94.05427672515239</v>
      </c>
      <c r="J19" s="37">
        <f>'[5]вспомогат'!L17</f>
        <v>-3896964.4399999976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5747161.19</v>
      </c>
      <c r="F20" s="38">
        <f>'[5]вспомогат'!H18</f>
        <v>119704.29000000004</v>
      </c>
      <c r="G20" s="39">
        <f>'[5]вспомогат'!I18</f>
        <v>8.343401978646678</v>
      </c>
      <c r="H20" s="35">
        <f>'[5]вспомогат'!J18</f>
        <v>-1315013.71</v>
      </c>
      <c r="I20" s="36">
        <f>'[5]вспомогат'!K18</f>
        <v>83.72580589473164</v>
      </c>
      <c r="J20" s="37">
        <f>'[5]вспомогат'!L18</f>
        <v>-1117103.8099999996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12684330.06</v>
      </c>
      <c r="F21" s="38">
        <f>'[5]вспомогат'!H19</f>
        <v>225743.83000000007</v>
      </c>
      <c r="G21" s="39">
        <f>'[5]вспомогат'!I19</f>
        <v>9.71682608579622</v>
      </c>
      <c r="H21" s="35">
        <f>'[5]вспомогат'!J19</f>
        <v>-2097482.17</v>
      </c>
      <c r="I21" s="36">
        <f>'[5]вспомогат'!K19</f>
        <v>88.91029931443981</v>
      </c>
      <c r="J21" s="37">
        <f>'[5]вспомогат'!L19</f>
        <v>-1582104.9399999995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28091569.06</v>
      </c>
      <c r="F22" s="38">
        <f>'[5]вспомогат'!H20</f>
        <v>836519.9599999972</v>
      </c>
      <c r="G22" s="39">
        <f>'[5]вспомогат'!I20</f>
        <v>20.068867320002802</v>
      </c>
      <c r="H22" s="35">
        <f>'[5]вспомогат'!J20</f>
        <v>-3331727.040000003</v>
      </c>
      <c r="I22" s="36">
        <f>'[5]вспомогат'!K20</f>
        <v>93.44901466695005</v>
      </c>
      <c r="J22" s="37">
        <f>'[5]вспомогат'!L20</f>
        <v>-1969281.9400000013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21670609.54</v>
      </c>
      <c r="F23" s="38">
        <f>'[5]вспомогат'!H21</f>
        <v>432795.7199999988</v>
      </c>
      <c r="G23" s="39">
        <f>'[5]вспомогат'!I21</f>
        <v>12.338398170432333</v>
      </c>
      <c r="H23" s="35">
        <f>'[5]вспомогат'!J21</f>
        <v>-3074918.280000001</v>
      </c>
      <c r="I23" s="36">
        <f>'[5]вспомогат'!K21</f>
        <v>92.08218930698777</v>
      </c>
      <c r="J23" s="37">
        <f>'[5]вспомогат'!L21</f>
        <v>-1863376.460000001</v>
      </c>
    </row>
    <row r="24" spans="1:10" ht="12.75">
      <c r="A24" s="32" t="s">
        <v>26</v>
      </c>
      <c r="B24" s="33">
        <f>'[5]вспомогат'!B22</f>
        <v>41419762</v>
      </c>
      <c r="C24" s="33">
        <f>'[5]вспомогат'!C22</f>
        <v>29605181</v>
      </c>
      <c r="D24" s="38">
        <f>'[5]вспомогат'!D22</f>
        <v>3264420</v>
      </c>
      <c r="E24" s="33">
        <f>'[5]вспомогат'!G22</f>
        <v>27864426.16</v>
      </c>
      <c r="F24" s="38">
        <f>'[5]вспомогат'!H22</f>
        <v>584546.4600000009</v>
      </c>
      <c r="G24" s="39">
        <f>'[5]вспомогат'!I22</f>
        <v>17.9065947396475</v>
      </c>
      <c r="H24" s="35">
        <f>'[5]вспомогат'!J22</f>
        <v>-2679873.539999999</v>
      </c>
      <c r="I24" s="36">
        <f>'[5]вспомогат'!K22</f>
        <v>94.12010066751492</v>
      </c>
      <c r="J24" s="37">
        <f>'[5]вспомогат'!L22</f>
        <v>-1740754.8399999999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15797479.49</v>
      </c>
      <c r="F25" s="38">
        <f>'[5]вспомогат'!H23</f>
        <v>206096.91999999993</v>
      </c>
      <c r="G25" s="39">
        <f>'[5]вспомогат'!I23</f>
        <v>10.887185205884975</v>
      </c>
      <c r="H25" s="35">
        <f>'[5]вспомогат'!J23</f>
        <v>-1686926.08</v>
      </c>
      <c r="I25" s="36">
        <f>'[5]вспомогат'!K23</f>
        <v>107.32716848719417</v>
      </c>
      <c r="J25" s="37">
        <f>'[5]вспомогат'!L23</f>
        <v>1078485.4900000002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18298529.95</v>
      </c>
      <c r="F26" s="38">
        <f>'[5]вспомогат'!H24</f>
        <v>686686.3099999987</v>
      </c>
      <c r="G26" s="39">
        <f>'[5]вспомогат'!I24</f>
        <v>26.371464868645006</v>
      </c>
      <c r="H26" s="35">
        <f>'[5]вспомогат'!J24</f>
        <v>-1917212.6900000013</v>
      </c>
      <c r="I26" s="36">
        <f>'[5]вспомогат'!K24</f>
        <v>100.13639864711972</v>
      </c>
      <c r="J26" s="37">
        <f>'[5]вспомогат'!L24</f>
        <v>24924.949999999255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21914506.56</v>
      </c>
      <c r="F27" s="38">
        <f>'[5]вспомогат'!H25</f>
        <v>489347.0399999991</v>
      </c>
      <c r="G27" s="39">
        <f>'[5]вспомогат'!I25</f>
        <v>13.641761577865259</v>
      </c>
      <c r="H27" s="35">
        <f>'[5]вспомогат'!J25</f>
        <v>-3097777.960000001</v>
      </c>
      <c r="I27" s="36">
        <f>'[5]вспомогат'!K25</f>
        <v>93.15219881758017</v>
      </c>
      <c r="J27" s="37">
        <f>'[5]вспомогат'!L25</f>
        <v>-1610978.4400000013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15093284.64</v>
      </c>
      <c r="F28" s="38">
        <f>'[5]вспомогат'!H26</f>
        <v>418151.94000000134</v>
      </c>
      <c r="G28" s="39">
        <f>'[5]вспомогат'!I26</f>
        <v>15.235997085079298</v>
      </c>
      <c r="H28" s="35">
        <f>'[5]вспомогат'!J26</f>
        <v>-2326348.0599999987</v>
      </c>
      <c r="I28" s="36">
        <f>'[5]вспомогат'!K26</f>
        <v>90.09908169080069</v>
      </c>
      <c r="J28" s="37">
        <f>'[5]вспомогат'!L26</f>
        <v>-1658589.3599999994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12266288.92</v>
      </c>
      <c r="F29" s="38">
        <f>'[5]вспомогат'!H27</f>
        <v>319581.51999999955</v>
      </c>
      <c r="G29" s="39">
        <f>'[5]вспомогат'!I27</f>
        <v>17.543480814688163</v>
      </c>
      <c r="H29" s="35">
        <f>'[5]вспомогат'!J27</f>
        <v>-1502072.4800000004</v>
      </c>
      <c r="I29" s="36">
        <f>'[5]вспомогат'!K27</f>
        <v>91.82446803174929</v>
      </c>
      <c r="J29" s="37">
        <f>'[5]вспомогат'!L27</f>
        <v>-1092121.08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21236582.4</v>
      </c>
      <c r="F30" s="38">
        <f>'[5]вспомогат'!H28</f>
        <v>493037.80999999866</v>
      </c>
      <c r="G30" s="39">
        <f>'[5]вспомогат'!I28</f>
        <v>16.420619719285508</v>
      </c>
      <c r="H30" s="35">
        <f>'[5]вспомогат'!J28</f>
        <v>-2509515.1900000013</v>
      </c>
      <c r="I30" s="36">
        <f>'[5]вспомогат'!K28</f>
        <v>96.65998919637133</v>
      </c>
      <c r="J30" s="37">
        <f>'[5]вспомогат'!L28</f>
        <v>-733813.6000000015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44817776.15</v>
      </c>
      <c r="F31" s="38">
        <f>'[5]вспомогат'!H29</f>
        <v>1920745.3200000003</v>
      </c>
      <c r="G31" s="39">
        <f>'[5]вспомогат'!I29</f>
        <v>32.235172413908856</v>
      </c>
      <c r="H31" s="35">
        <f>'[5]вспомогат'!J29</f>
        <v>-4037793.6799999997</v>
      </c>
      <c r="I31" s="36">
        <f>'[5]вспомогат'!K29</f>
        <v>95.9346337851839</v>
      </c>
      <c r="J31" s="37">
        <f>'[5]вспомогат'!L29</f>
        <v>-1899216.8500000015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15652856.47</v>
      </c>
      <c r="F32" s="38">
        <f>'[5]вспомогат'!H30</f>
        <v>216866.16999999993</v>
      </c>
      <c r="G32" s="39">
        <f>'[5]вспомогат'!I30</f>
        <v>8.191916803377302</v>
      </c>
      <c r="H32" s="35">
        <f>'[5]вспомогат'!J30</f>
        <v>-2430452.83</v>
      </c>
      <c r="I32" s="36">
        <f>'[5]вспомогат'!K30</f>
        <v>88.28188869138286</v>
      </c>
      <c r="J32" s="37">
        <f>'[5]вспомогат'!L30</f>
        <v>-2077684.5299999993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18230049.2</v>
      </c>
      <c r="F33" s="38">
        <f>'[5]вспомогат'!H31</f>
        <v>540311.3099999987</v>
      </c>
      <c r="G33" s="39">
        <f>'[5]вспомогат'!I31</f>
        <v>17.866238146050335</v>
      </c>
      <c r="H33" s="35">
        <f>'[5]вспомогат'!J31</f>
        <v>-2483891.6900000013</v>
      </c>
      <c r="I33" s="36">
        <f>'[5]вспомогат'!K31</f>
        <v>90.23329078735436</v>
      </c>
      <c r="J33" s="37">
        <f>'[5]вспомогат'!L31</f>
        <v>-1973191.8000000007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7488150.25</v>
      </c>
      <c r="F34" s="38">
        <f>'[5]вспомогат'!H32</f>
        <v>169555.29000000004</v>
      </c>
      <c r="G34" s="39">
        <f>'[5]вспомогат'!I32</f>
        <v>18.540237237650985</v>
      </c>
      <c r="H34" s="35">
        <f>'[5]вспомогат'!J32</f>
        <v>-744970.71</v>
      </c>
      <c r="I34" s="36">
        <f>'[5]вспомогат'!K32</f>
        <v>95.26655398094377</v>
      </c>
      <c r="J34" s="37">
        <f>'[5]вспомогат'!L32</f>
        <v>-372058.75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18738894.31</v>
      </c>
      <c r="F35" s="38">
        <f>'[5]вспомогат'!H33</f>
        <v>311318.7199999988</v>
      </c>
      <c r="G35" s="39">
        <f>'[5]вспомогат'!I33</f>
        <v>12.625695578027777</v>
      </c>
      <c r="H35" s="35">
        <f>'[5]вспомогат'!J33</f>
        <v>-2154436.280000001</v>
      </c>
      <c r="I35" s="36">
        <f>'[5]вспомогат'!K33</f>
        <v>101.1907533950313</v>
      </c>
      <c r="J35" s="37">
        <f>'[5]вспомогат'!L33</f>
        <v>220508.30999999866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13524841.56</v>
      </c>
      <c r="F36" s="38">
        <f>'[5]вспомогат'!H34</f>
        <v>437765.61000000127</v>
      </c>
      <c r="G36" s="39">
        <f>'[5]вспомогат'!I34</f>
        <v>21.25269733354312</v>
      </c>
      <c r="H36" s="35">
        <f>'[5]вспомогат'!J34</f>
        <v>-1622046.3899999987</v>
      </c>
      <c r="I36" s="36">
        <f>'[5]вспомогат'!K34</f>
        <v>91.38240365766326</v>
      </c>
      <c r="J36" s="37">
        <f>'[5]вспомогат'!L34</f>
        <v>-1275427.4399999995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28688506</v>
      </c>
      <c r="F37" s="38">
        <f>'[5]вспомогат'!H35</f>
        <v>584626.1400000006</v>
      </c>
      <c r="G37" s="39">
        <f>'[5]вспомогат'!I35</f>
        <v>16.066948856291074</v>
      </c>
      <c r="H37" s="35">
        <f>'[5]вспомогат'!J35</f>
        <v>-3054061.8599999994</v>
      </c>
      <c r="I37" s="36">
        <f>'[5]вспомогат'!K35</f>
        <v>98.28379809476408</v>
      </c>
      <c r="J37" s="37">
        <f>'[5]вспомогат'!L35</f>
        <v>-500950</v>
      </c>
    </row>
    <row r="38" spans="1:10" ht="18.75" customHeight="1">
      <c r="A38" s="51" t="s">
        <v>40</v>
      </c>
      <c r="B38" s="42">
        <f>SUM(B18:B37)</f>
        <v>640818513</v>
      </c>
      <c r="C38" s="42">
        <f>SUM(C18:C37)</f>
        <v>456854452</v>
      </c>
      <c r="D38" s="42">
        <f>SUM(D18:D37)</f>
        <v>63909316</v>
      </c>
      <c r="E38" s="42">
        <f>SUM(E18:E37)</f>
        <v>425973199.06</v>
      </c>
      <c r="F38" s="42">
        <f>SUM(F18:F37)</f>
        <v>11675239.269999998</v>
      </c>
      <c r="G38" s="43">
        <f>F38/D38*100</f>
        <v>18.268446606438406</v>
      </c>
      <c r="H38" s="42">
        <f>SUM(H18:H37)</f>
        <v>-52234076.73</v>
      </c>
      <c r="I38" s="44">
        <f>E38/C38*100</f>
        <v>93.24046141942817</v>
      </c>
      <c r="J38" s="42">
        <f>SUM(J18:J37)</f>
        <v>-30881252.940000005</v>
      </c>
    </row>
    <row r="39" spans="1:10" ht="20.25" customHeight="1">
      <c r="A39" s="52" t="s">
        <v>41</v>
      </c>
      <c r="B39" s="53">
        <f>'[5]вспомогат'!B36</f>
        <v>3810335681</v>
      </c>
      <c r="C39" s="53">
        <f>'[5]вспомогат'!C36</f>
        <v>2730624498</v>
      </c>
      <c r="D39" s="53">
        <f>'[5]вспомогат'!D36</f>
        <v>309806741</v>
      </c>
      <c r="E39" s="53">
        <f>'[5]вспомогат'!G36</f>
        <v>2582557172.7999988</v>
      </c>
      <c r="F39" s="53">
        <f>'[5]вспомогат'!H36</f>
        <v>86082465.4499999</v>
      </c>
      <c r="G39" s="54">
        <f>'[5]вспомогат'!I36</f>
        <v>27.785859394841218</v>
      </c>
      <c r="H39" s="53">
        <f>'[5]вспомогат'!J36</f>
        <v>-223724275.55000007</v>
      </c>
      <c r="I39" s="54">
        <f>'[5]вспомогат'!K36</f>
        <v>94.57752886534013</v>
      </c>
      <c r="J39" s="53">
        <f>'[5]вспомогат'!L36</f>
        <v>-148067325.20000005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2014-09-08T05:47:24Z</dcterms:created>
  <dcterms:modified xsi:type="dcterms:W3CDTF">2014-09-08T05:48:23Z</dcterms:modified>
  <cp:category/>
  <cp:version/>
  <cp:contentType/>
  <cp:contentStatus/>
</cp:coreProperties>
</file>