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<sst xmlns="http://schemas.openxmlformats.org/spreadsheetml/2006/main" count="47" uniqueCount="42">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</sst>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1408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14.08.2014</v>
          </cell>
        </row>
        <row r="6">
          <cell r="G6" t="str">
            <v>Фактично надійшло на 14.08.2014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936406100</v>
          </cell>
          <cell r="C10">
            <v>585518280</v>
          </cell>
          <cell r="D10">
            <v>105312980</v>
          </cell>
          <cell r="G10">
            <v>544753682.16</v>
          </cell>
          <cell r="H10">
            <v>46524023.40999997</v>
          </cell>
          <cell r="I10">
            <v>44.176912864871895</v>
          </cell>
          <cell r="J10">
            <v>-58788956.59000003</v>
          </cell>
          <cell r="K10">
            <v>93.03786077524342</v>
          </cell>
          <cell r="L10">
            <v>-40764597.84000003</v>
          </cell>
        </row>
        <row r="11">
          <cell r="B11">
            <v>1691009600</v>
          </cell>
          <cell r="C11">
            <v>1081615000</v>
          </cell>
          <cell r="D11">
            <v>139565000</v>
          </cell>
          <cell r="G11">
            <v>1028305334.26</v>
          </cell>
          <cell r="H11">
            <v>60214868.55999994</v>
          </cell>
          <cell r="I11">
            <v>43.1446770751979</v>
          </cell>
          <cell r="J11">
            <v>-79350131.44000006</v>
          </cell>
          <cell r="K11">
            <v>95.07129008565894</v>
          </cell>
          <cell r="L11">
            <v>-53309665.74000001</v>
          </cell>
        </row>
        <row r="12">
          <cell r="B12">
            <v>129920230</v>
          </cell>
          <cell r="C12">
            <v>84336546</v>
          </cell>
          <cell r="D12">
            <v>12133510</v>
          </cell>
          <cell r="G12">
            <v>76605678.53</v>
          </cell>
          <cell r="H12">
            <v>3920567.0600000024</v>
          </cell>
          <cell r="I12">
            <v>32.31189540372079</v>
          </cell>
          <cell r="J12">
            <v>-8212942.939999998</v>
          </cell>
          <cell r="K12">
            <v>90.83331267799372</v>
          </cell>
          <cell r="L12">
            <v>-7730867.469999999</v>
          </cell>
        </row>
        <row r="13">
          <cell r="B13">
            <v>247569638</v>
          </cell>
          <cell r="C13">
            <v>169164040</v>
          </cell>
          <cell r="D13">
            <v>19573962</v>
          </cell>
          <cell r="G13">
            <v>169715324.74</v>
          </cell>
          <cell r="H13">
            <v>10482712.680000007</v>
          </cell>
          <cell r="I13">
            <v>53.55437330469941</v>
          </cell>
          <cell r="J13">
            <v>-9091249.319999993</v>
          </cell>
          <cell r="K13">
            <v>100.3258876650144</v>
          </cell>
          <cell r="L13">
            <v>551284.7400000095</v>
          </cell>
        </row>
        <row r="14">
          <cell r="B14">
            <v>139848700</v>
          </cell>
          <cell r="C14">
            <v>91873640</v>
          </cell>
          <cell r="D14">
            <v>11551560</v>
          </cell>
          <cell r="G14">
            <v>87922100.34</v>
          </cell>
          <cell r="H14">
            <v>5151172.719999999</v>
          </cell>
          <cell r="I14">
            <v>44.59287507488165</v>
          </cell>
          <cell r="J14">
            <v>-6400387.280000001</v>
          </cell>
          <cell r="K14">
            <v>95.69894078432073</v>
          </cell>
          <cell r="L14">
            <v>-3951539.6599999964</v>
          </cell>
        </row>
        <row r="15">
          <cell r="B15">
            <v>24762900</v>
          </cell>
          <cell r="C15">
            <v>16226505</v>
          </cell>
          <cell r="D15">
            <v>2058825</v>
          </cell>
          <cell r="G15">
            <v>14934749.59</v>
          </cell>
          <cell r="H15">
            <v>739034.1199999992</v>
          </cell>
          <cell r="I15">
            <v>35.89591733148758</v>
          </cell>
          <cell r="J15">
            <v>-1319790.8800000008</v>
          </cell>
          <cell r="K15">
            <v>92.03922588382403</v>
          </cell>
          <cell r="L15">
            <v>-1291755.4100000001</v>
          </cell>
        </row>
        <row r="16">
          <cell r="B16">
            <v>31554000</v>
          </cell>
          <cell r="C16">
            <v>19931612</v>
          </cell>
          <cell r="D16">
            <v>4523358</v>
          </cell>
          <cell r="G16">
            <v>13921705.41</v>
          </cell>
          <cell r="H16">
            <v>1120351.1300000008</v>
          </cell>
          <cell r="I16">
            <v>24.768128677853948</v>
          </cell>
          <cell r="J16">
            <v>-3403006.869999999</v>
          </cell>
          <cell r="K16">
            <v>69.84736312346438</v>
          </cell>
          <cell r="L16">
            <v>-6009906.59</v>
          </cell>
        </row>
        <row r="17">
          <cell r="B17">
            <v>92189150</v>
          </cell>
          <cell r="C17">
            <v>56124868</v>
          </cell>
          <cell r="D17">
            <v>8460154</v>
          </cell>
          <cell r="G17">
            <v>54270918.03</v>
          </cell>
          <cell r="H17">
            <v>3097787.6499999985</v>
          </cell>
          <cell r="I17">
            <v>36.61620875932044</v>
          </cell>
          <cell r="J17">
            <v>-5362366.3500000015</v>
          </cell>
          <cell r="K17">
            <v>96.69674061416056</v>
          </cell>
          <cell r="L17">
            <v>-1853949.9699999988</v>
          </cell>
        </row>
        <row r="18">
          <cell r="B18">
            <v>9151755</v>
          </cell>
          <cell r="C18">
            <v>6017647</v>
          </cell>
          <cell r="D18">
            <v>1520867</v>
          </cell>
          <cell r="G18">
            <v>4998257.65</v>
          </cell>
          <cell r="H18">
            <v>389130.4400000004</v>
          </cell>
          <cell r="I18">
            <v>25.586092669510247</v>
          </cell>
          <cell r="J18">
            <v>-1131736.5599999996</v>
          </cell>
          <cell r="K18">
            <v>83.06000086080158</v>
          </cell>
          <cell r="L18">
            <v>-1019389.3499999996</v>
          </cell>
        </row>
        <row r="19">
          <cell r="B19">
            <v>19618479</v>
          </cell>
          <cell r="C19">
            <v>12721854</v>
          </cell>
          <cell r="D19">
            <v>3318387</v>
          </cell>
          <cell r="G19">
            <v>10445366.48</v>
          </cell>
          <cell r="H19">
            <v>867745.9500000011</v>
          </cell>
          <cell r="I19">
            <v>26.14963082967722</v>
          </cell>
          <cell r="J19">
            <v>-2450641.049999999</v>
          </cell>
          <cell r="K19">
            <v>82.10569371413948</v>
          </cell>
          <cell r="L19">
            <v>-2276487.5199999996</v>
          </cell>
        </row>
        <row r="20">
          <cell r="B20">
            <v>43316699</v>
          </cell>
          <cell r="C20">
            <v>25866304</v>
          </cell>
          <cell r="D20">
            <v>4434525</v>
          </cell>
          <cell r="G20">
            <v>24549512.2</v>
          </cell>
          <cell r="H20">
            <v>1963182.1799999997</v>
          </cell>
          <cell r="I20">
            <v>44.27040506029394</v>
          </cell>
          <cell r="J20">
            <v>-2471342.8200000003</v>
          </cell>
          <cell r="K20">
            <v>94.9092386759237</v>
          </cell>
          <cell r="L20">
            <v>-1316791.8000000007</v>
          </cell>
        </row>
        <row r="21">
          <cell r="B21">
            <v>32278821</v>
          </cell>
          <cell r="C21">
            <v>20016272</v>
          </cell>
          <cell r="D21">
            <v>3419594</v>
          </cell>
          <cell r="G21">
            <v>18799497.72</v>
          </cell>
          <cell r="H21">
            <v>1618793.7699999996</v>
          </cell>
          <cell r="I21">
            <v>47.33877091841896</v>
          </cell>
          <cell r="J21">
            <v>-1800800.2300000004</v>
          </cell>
          <cell r="K21">
            <v>93.92107441385687</v>
          </cell>
          <cell r="L21">
            <v>-1216774.2800000012</v>
          </cell>
        </row>
        <row r="22">
          <cell r="B22">
            <v>41377502</v>
          </cell>
          <cell r="C22">
            <v>26144501</v>
          </cell>
          <cell r="D22">
            <v>4210646</v>
          </cell>
          <cell r="G22">
            <v>25195849.18</v>
          </cell>
          <cell r="H22">
            <v>2156650.2699999996</v>
          </cell>
          <cell r="I22">
            <v>51.218988012765735</v>
          </cell>
          <cell r="J22">
            <v>-2053995.7300000004</v>
          </cell>
          <cell r="K22">
            <v>96.3715053502073</v>
          </cell>
          <cell r="L22">
            <v>-948651.8200000003</v>
          </cell>
        </row>
        <row r="23">
          <cell r="B23">
            <v>20622040</v>
          </cell>
          <cell r="C23">
            <v>12789971</v>
          </cell>
          <cell r="D23">
            <v>1887261</v>
          </cell>
          <cell r="G23">
            <v>14202875.54</v>
          </cell>
          <cell r="H23">
            <v>690803.7599999998</v>
          </cell>
          <cell r="I23">
            <v>36.603509530478284</v>
          </cell>
          <cell r="J23">
            <v>-1196457.2400000002</v>
          </cell>
          <cell r="K23">
            <v>111.04697219407298</v>
          </cell>
          <cell r="L23">
            <v>1412904.539999999</v>
          </cell>
        </row>
        <row r="24">
          <cell r="B24">
            <v>27235430</v>
          </cell>
          <cell r="C24">
            <v>15669706</v>
          </cell>
          <cell r="D24">
            <v>4207908</v>
          </cell>
          <cell r="G24">
            <v>15071876.49</v>
          </cell>
          <cell r="H24">
            <v>1750805.9100000001</v>
          </cell>
          <cell r="I24">
            <v>41.607513995077845</v>
          </cell>
          <cell r="J24">
            <v>-2457102.09</v>
          </cell>
          <cell r="K24">
            <v>96.18480710486847</v>
          </cell>
          <cell r="L24">
            <v>-597829.5099999998</v>
          </cell>
        </row>
        <row r="25">
          <cell r="B25">
            <v>34353900</v>
          </cell>
          <cell r="C25">
            <v>19572960</v>
          </cell>
          <cell r="D25">
            <v>4063250</v>
          </cell>
          <cell r="G25">
            <v>18812659.95</v>
          </cell>
          <cell r="H25">
            <v>1443812.9100000001</v>
          </cell>
          <cell r="I25">
            <v>35.533450070756174</v>
          </cell>
          <cell r="J25">
            <v>-2619437.09</v>
          </cell>
          <cell r="K25">
            <v>96.1155591693847</v>
          </cell>
          <cell r="L25">
            <v>-760300.0500000007</v>
          </cell>
        </row>
        <row r="26">
          <cell r="B26">
            <v>22573748</v>
          </cell>
          <cell r="C26">
            <v>13751061</v>
          </cell>
          <cell r="D26">
            <v>2732279</v>
          </cell>
          <cell r="G26">
            <v>12862144.11</v>
          </cell>
          <cell r="H26">
            <v>1112009.539999999</v>
          </cell>
          <cell r="I26">
            <v>40.69897473867051</v>
          </cell>
          <cell r="J26">
            <v>-1620269.460000001</v>
          </cell>
          <cell r="K26">
            <v>93.53564870376184</v>
          </cell>
          <cell r="L26">
            <v>-888916.8900000006</v>
          </cell>
        </row>
        <row r="27">
          <cell r="B27">
            <v>18628307</v>
          </cell>
          <cell r="C27">
            <v>11483076</v>
          </cell>
          <cell r="D27">
            <v>2194189</v>
          </cell>
          <cell r="G27">
            <v>10762139.37</v>
          </cell>
          <cell r="H27">
            <v>751728.5899999999</v>
          </cell>
          <cell r="I27">
            <v>34.25997441423687</v>
          </cell>
          <cell r="J27">
            <v>-1442460.4100000001</v>
          </cell>
          <cell r="K27">
            <v>93.72174642055839</v>
          </cell>
          <cell r="L27">
            <v>-720936.6300000008</v>
          </cell>
        </row>
        <row r="28">
          <cell r="B28">
            <v>32686485</v>
          </cell>
          <cell r="C28">
            <v>19102573</v>
          </cell>
          <cell r="D28">
            <v>3054978</v>
          </cell>
          <cell r="G28">
            <v>18581501.03</v>
          </cell>
          <cell r="H28">
            <v>1077012.9000000022</v>
          </cell>
          <cell r="I28">
            <v>35.254358623859225</v>
          </cell>
          <cell r="J28">
            <v>-1977965.0999999978</v>
          </cell>
          <cell r="K28">
            <v>97.27224196447254</v>
          </cell>
          <cell r="L28">
            <v>-521071.9699999988</v>
          </cell>
        </row>
        <row r="29">
          <cell r="B29">
            <v>62371264</v>
          </cell>
          <cell r="C29">
            <v>40771651</v>
          </cell>
          <cell r="D29">
            <v>6531813</v>
          </cell>
          <cell r="G29">
            <v>38318456.45</v>
          </cell>
          <cell r="H29">
            <v>2588115.480000004</v>
          </cell>
          <cell r="I29">
            <v>39.62323293701158</v>
          </cell>
          <cell r="J29">
            <v>-3943697.519999996</v>
          </cell>
          <cell r="K29">
            <v>93.98308753795622</v>
          </cell>
          <cell r="L29">
            <v>-2453194.549999997</v>
          </cell>
        </row>
        <row r="30">
          <cell r="B30">
            <v>26565729</v>
          </cell>
          <cell r="C30">
            <v>16039252</v>
          </cell>
          <cell r="D30">
            <v>3675982</v>
          </cell>
          <cell r="G30">
            <v>13443528.54</v>
          </cell>
          <cell r="H30">
            <v>755403.6599999983</v>
          </cell>
          <cell r="I30">
            <v>20.549710526330063</v>
          </cell>
          <cell r="J30">
            <v>-2920578.3400000017</v>
          </cell>
          <cell r="K30">
            <v>83.81643071634512</v>
          </cell>
          <cell r="L30">
            <v>-2595723.460000001</v>
          </cell>
        </row>
        <row r="31">
          <cell r="B31">
            <v>29019220</v>
          </cell>
          <cell r="C31">
            <v>17171210</v>
          </cell>
          <cell r="D31">
            <v>3099788</v>
          </cell>
          <cell r="G31">
            <v>15659570.6</v>
          </cell>
          <cell r="H31">
            <v>1144355.2300000004</v>
          </cell>
          <cell r="I31">
            <v>36.917209499488365</v>
          </cell>
          <cell r="J31">
            <v>-1955432.7699999996</v>
          </cell>
          <cell r="K31">
            <v>91.19666348498446</v>
          </cell>
          <cell r="L31">
            <v>-1511639.4000000004</v>
          </cell>
        </row>
        <row r="32">
          <cell r="B32">
            <v>10776857</v>
          </cell>
          <cell r="C32">
            <v>6945683</v>
          </cell>
          <cell r="D32">
            <v>1899357</v>
          </cell>
          <cell r="G32">
            <v>6402721.11</v>
          </cell>
          <cell r="H32">
            <v>845592.6000000006</v>
          </cell>
          <cell r="I32">
            <v>44.51994016922572</v>
          </cell>
          <cell r="J32">
            <v>-1053764.3999999994</v>
          </cell>
          <cell r="K32">
            <v>92.18274300741915</v>
          </cell>
          <cell r="L32">
            <v>-542961.8899999997</v>
          </cell>
        </row>
        <row r="33">
          <cell r="B33">
            <v>25220561</v>
          </cell>
          <cell r="C33">
            <v>16052631</v>
          </cell>
          <cell r="D33">
            <v>2744399</v>
          </cell>
          <cell r="G33">
            <v>16879921.8</v>
          </cell>
          <cell r="H33">
            <v>1095882.7300000004</v>
          </cell>
          <cell r="I33">
            <v>39.93161089185649</v>
          </cell>
          <cell r="J33">
            <v>-1648516.2699999996</v>
          </cell>
          <cell r="K33">
            <v>105.15361500554022</v>
          </cell>
          <cell r="L33">
            <v>827290.8000000007</v>
          </cell>
        </row>
        <row r="34">
          <cell r="B34">
            <v>20683000</v>
          </cell>
          <cell r="C34">
            <v>12694457</v>
          </cell>
          <cell r="D34">
            <v>2549932</v>
          </cell>
          <cell r="G34">
            <v>11457550.03</v>
          </cell>
          <cell r="H34">
            <v>756538.879999999</v>
          </cell>
          <cell r="I34">
            <v>29.668982545416856</v>
          </cell>
          <cell r="J34">
            <v>-1793393.120000001</v>
          </cell>
          <cell r="K34">
            <v>90.25632234604441</v>
          </cell>
          <cell r="L34">
            <v>-1236906.9700000007</v>
          </cell>
        </row>
        <row r="35">
          <cell r="B35">
            <v>40398203</v>
          </cell>
          <cell r="C35">
            <v>25550768</v>
          </cell>
          <cell r="D35">
            <v>4686380</v>
          </cell>
          <cell r="G35">
            <v>24331494.6</v>
          </cell>
          <cell r="H35">
            <v>1836150.0500000007</v>
          </cell>
          <cell r="I35">
            <v>39.18056260909275</v>
          </cell>
          <cell r="J35">
            <v>-2850229.9499999993</v>
          </cell>
          <cell r="K35">
            <v>95.22803619836398</v>
          </cell>
          <cell r="L35">
            <v>-1219273.3999999985</v>
          </cell>
        </row>
        <row r="36">
          <cell r="B36">
            <v>3810138318</v>
          </cell>
          <cell r="C36">
            <v>2423152068</v>
          </cell>
          <cell r="D36">
            <v>363410884</v>
          </cell>
          <cell r="G36">
            <v>2291204415.9100003</v>
          </cell>
          <cell r="H36">
            <v>154094232.1799999</v>
          </cell>
          <cell r="I36">
            <v>42.40220614306089</v>
          </cell>
          <cell r="J36">
            <v>-209316651.8200001</v>
          </cell>
          <cell r="K36">
            <v>94.55471021268156</v>
          </cell>
          <cell r="L36">
            <v>-131947652.09000003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0" sqref="C1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14.08.2014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14.08.2014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585518280</v>
      </c>
      <c r="D10" s="33">
        <f>'[5]вспомогат'!D10</f>
        <v>105312980</v>
      </c>
      <c r="E10" s="33">
        <f>'[5]вспомогат'!G10</f>
        <v>544753682.16</v>
      </c>
      <c r="F10" s="33">
        <f>'[5]вспомогат'!H10</f>
        <v>46524023.40999997</v>
      </c>
      <c r="G10" s="34">
        <f>'[5]вспомогат'!I10</f>
        <v>44.176912864871895</v>
      </c>
      <c r="H10" s="35">
        <f>'[5]вспомогат'!J10</f>
        <v>-58788956.59000003</v>
      </c>
      <c r="I10" s="36">
        <f>'[5]вспомогат'!K10</f>
        <v>93.03786077524342</v>
      </c>
      <c r="J10" s="37">
        <f>'[5]вспомогат'!L10</f>
        <v>-40764597.84000003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1081615000</v>
      </c>
      <c r="D12" s="38">
        <f>'[5]вспомогат'!D11</f>
        <v>139565000</v>
      </c>
      <c r="E12" s="33">
        <f>'[5]вспомогат'!G11</f>
        <v>1028305334.26</v>
      </c>
      <c r="F12" s="38">
        <f>'[5]вспомогат'!H11</f>
        <v>60214868.55999994</v>
      </c>
      <c r="G12" s="39">
        <f>'[5]вспомогат'!I11</f>
        <v>43.1446770751979</v>
      </c>
      <c r="H12" s="35">
        <f>'[5]вспомогат'!J11</f>
        <v>-79350131.44000006</v>
      </c>
      <c r="I12" s="36">
        <f>'[5]вспомогат'!K11</f>
        <v>95.07129008565894</v>
      </c>
      <c r="J12" s="37">
        <f>'[5]вспомогат'!L11</f>
        <v>-53309665.74000001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84336546</v>
      </c>
      <c r="D13" s="38">
        <f>'[5]вспомогат'!D12</f>
        <v>12133510</v>
      </c>
      <c r="E13" s="33">
        <f>'[5]вспомогат'!G12</f>
        <v>76605678.53</v>
      </c>
      <c r="F13" s="38">
        <f>'[5]вспомогат'!H12</f>
        <v>3920567.0600000024</v>
      </c>
      <c r="G13" s="39">
        <f>'[5]вспомогат'!I12</f>
        <v>32.31189540372079</v>
      </c>
      <c r="H13" s="35">
        <f>'[5]вспомогат'!J12</f>
        <v>-8212942.939999998</v>
      </c>
      <c r="I13" s="36">
        <f>'[5]вспомогат'!K12</f>
        <v>90.83331267799372</v>
      </c>
      <c r="J13" s="37">
        <f>'[5]вспомогат'!L12</f>
        <v>-7730867.469999999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169164040</v>
      </c>
      <c r="D14" s="38">
        <f>'[5]вспомогат'!D13</f>
        <v>19573962</v>
      </c>
      <c r="E14" s="33">
        <f>'[5]вспомогат'!G13</f>
        <v>169715324.74</v>
      </c>
      <c r="F14" s="38">
        <f>'[5]вспомогат'!H13</f>
        <v>10482712.680000007</v>
      </c>
      <c r="G14" s="39">
        <f>'[5]вспомогат'!I13</f>
        <v>53.55437330469941</v>
      </c>
      <c r="H14" s="35">
        <f>'[5]вспомогат'!J13</f>
        <v>-9091249.319999993</v>
      </c>
      <c r="I14" s="36">
        <f>'[5]вспомогат'!K13</f>
        <v>100.3258876650144</v>
      </c>
      <c r="J14" s="37">
        <f>'[5]вспомогат'!L13</f>
        <v>551284.7400000095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91873640</v>
      </c>
      <c r="D15" s="38">
        <f>'[5]вспомогат'!D14</f>
        <v>11551560</v>
      </c>
      <c r="E15" s="33">
        <f>'[5]вспомогат'!G14</f>
        <v>87922100.34</v>
      </c>
      <c r="F15" s="38">
        <f>'[5]вспомогат'!H14</f>
        <v>5151172.719999999</v>
      </c>
      <c r="G15" s="39">
        <f>'[5]вспомогат'!I14</f>
        <v>44.59287507488165</v>
      </c>
      <c r="H15" s="35">
        <f>'[5]вспомогат'!J14</f>
        <v>-6400387.280000001</v>
      </c>
      <c r="I15" s="36">
        <f>'[5]вспомогат'!K14</f>
        <v>95.69894078432073</v>
      </c>
      <c r="J15" s="37">
        <f>'[5]вспомогат'!L14</f>
        <v>-3951539.6599999964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16226505</v>
      </c>
      <c r="D16" s="38">
        <f>'[5]вспомогат'!D15</f>
        <v>2058825</v>
      </c>
      <c r="E16" s="33">
        <f>'[5]вспомогат'!G15</f>
        <v>14934749.59</v>
      </c>
      <c r="F16" s="38">
        <f>'[5]вспомогат'!H15</f>
        <v>739034.1199999992</v>
      </c>
      <c r="G16" s="39">
        <f>'[5]вспомогат'!I15</f>
        <v>35.89591733148758</v>
      </c>
      <c r="H16" s="35">
        <f>'[5]вспомогат'!J15</f>
        <v>-1319790.8800000008</v>
      </c>
      <c r="I16" s="36">
        <f>'[5]вспомогат'!K15</f>
        <v>92.03922588382403</v>
      </c>
      <c r="J16" s="37">
        <f>'[5]вспомогат'!L15</f>
        <v>-1291755.4100000001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1443215731</v>
      </c>
      <c r="D17" s="42">
        <f>SUM(D12:D16)</f>
        <v>184882857</v>
      </c>
      <c r="E17" s="42">
        <f>SUM(E12:E16)</f>
        <v>1377483187.4599998</v>
      </c>
      <c r="F17" s="42">
        <f>SUM(F12:F16)</f>
        <v>80508355.13999996</v>
      </c>
      <c r="G17" s="43">
        <f>F17/D17*100</f>
        <v>43.5456031166805</v>
      </c>
      <c r="H17" s="42">
        <f>SUM(H12:H16)</f>
        <v>-104374501.86000004</v>
      </c>
      <c r="I17" s="44">
        <f>E17/C17*100</f>
        <v>95.4454110963401</v>
      </c>
      <c r="J17" s="42">
        <f>SUM(J12:J16)</f>
        <v>-65732543.53999999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19931612</v>
      </c>
      <c r="D18" s="46">
        <f>'[5]вспомогат'!D16</f>
        <v>4523358</v>
      </c>
      <c r="E18" s="45">
        <f>'[5]вспомогат'!G16</f>
        <v>13921705.41</v>
      </c>
      <c r="F18" s="46">
        <f>'[5]вспомогат'!H16</f>
        <v>1120351.1300000008</v>
      </c>
      <c r="G18" s="47">
        <f>'[5]вспомогат'!I16</f>
        <v>24.768128677853948</v>
      </c>
      <c r="H18" s="48">
        <f>'[5]вспомогат'!J16</f>
        <v>-3403006.869999999</v>
      </c>
      <c r="I18" s="49">
        <f>'[5]вспомогат'!K16</f>
        <v>69.84736312346438</v>
      </c>
      <c r="J18" s="50">
        <f>'[5]вспомогат'!L16</f>
        <v>-6009906.59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56124868</v>
      </c>
      <c r="D19" s="38">
        <f>'[5]вспомогат'!D17</f>
        <v>8460154</v>
      </c>
      <c r="E19" s="33">
        <f>'[5]вспомогат'!G17</f>
        <v>54270918.03</v>
      </c>
      <c r="F19" s="38">
        <f>'[5]вспомогат'!H17</f>
        <v>3097787.6499999985</v>
      </c>
      <c r="G19" s="39">
        <f>'[5]вспомогат'!I17</f>
        <v>36.61620875932044</v>
      </c>
      <c r="H19" s="35">
        <f>'[5]вспомогат'!J17</f>
        <v>-5362366.3500000015</v>
      </c>
      <c r="I19" s="36">
        <f>'[5]вспомогат'!K17</f>
        <v>96.69674061416056</v>
      </c>
      <c r="J19" s="37">
        <f>'[5]вспомогат'!L17</f>
        <v>-1853949.9699999988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6017647</v>
      </c>
      <c r="D20" s="38">
        <f>'[5]вспомогат'!D18</f>
        <v>1520867</v>
      </c>
      <c r="E20" s="33">
        <f>'[5]вспомогат'!G18</f>
        <v>4998257.65</v>
      </c>
      <c r="F20" s="38">
        <f>'[5]вспомогат'!H18</f>
        <v>389130.4400000004</v>
      </c>
      <c r="G20" s="39">
        <f>'[5]вспомогат'!I18</f>
        <v>25.586092669510247</v>
      </c>
      <c r="H20" s="35">
        <f>'[5]вспомогат'!J18</f>
        <v>-1131736.5599999996</v>
      </c>
      <c r="I20" s="36">
        <f>'[5]вспомогат'!K18</f>
        <v>83.06000086080158</v>
      </c>
      <c r="J20" s="37">
        <f>'[5]вспомогат'!L18</f>
        <v>-1019389.3499999996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12721854</v>
      </c>
      <c r="D21" s="38">
        <f>'[5]вспомогат'!D19</f>
        <v>3318387</v>
      </c>
      <c r="E21" s="33">
        <f>'[5]вспомогат'!G19</f>
        <v>10445366.48</v>
      </c>
      <c r="F21" s="38">
        <f>'[5]вспомогат'!H19</f>
        <v>867745.9500000011</v>
      </c>
      <c r="G21" s="39">
        <f>'[5]вспомогат'!I19</f>
        <v>26.14963082967722</v>
      </c>
      <c r="H21" s="35">
        <f>'[5]вспомогат'!J19</f>
        <v>-2450641.049999999</v>
      </c>
      <c r="I21" s="36">
        <f>'[5]вспомогат'!K19</f>
        <v>82.10569371413948</v>
      </c>
      <c r="J21" s="37">
        <f>'[5]вспомогат'!L19</f>
        <v>-2276487.5199999996</v>
      </c>
    </row>
    <row r="22" spans="1:10" ht="12.75">
      <c r="A22" s="32" t="s">
        <v>24</v>
      </c>
      <c r="B22" s="33">
        <f>'[5]вспомогат'!B20</f>
        <v>43316699</v>
      </c>
      <c r="C22" s="33">
        <f>'[5]вспомогат'!C20</f>
        <v>25866304</v>
      </c>
      <c r="D22" s="38">
        <f>'[5]вспомогат'!D20</f>
        <v>4434525</v>
      </c>
      <c r="E22" s="33">
        <f>'[5]вспомогат'!G20</f>
        <v>24549512.2</v>
      </c>
      <c r="F22" s="38">
        <f>'[5]вспомогат'!H20</f>
        <v>1963182.1799999997</v>
      </c>
      <c r="G22" s="39">
        <f>'[5]вспомогат'!I20</f>
        <v>44.27040506029394</v>
      </c>
      <c r="H22" s="35">
        <f>'[5]вспомогат'!J20</f>
        <v>-2471342.8200000003</v>
      </c>
      <c r="I22" s="36">
        <f>'[5]вспомогат'!K20</f>
        <v>94.9092386759237</v>
      </c>
      <c r="J22" s="37">
        <f>'[5]вспомогат'!L20</f>
        <v>-1316791.8000000007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20016272</v>
      </c>
      <c r="D23" s="38">
        <f>'[5]вспомогат'!D21</f>
        <v>3419594</v>
      </c>
      <c r="E23" s="33">
        <f>'[5]вспомогат'!G21</f>
        <v>18799497.72</v>
      </c>
      <c r="F23" s="38">
        <f>'[5]вспомогат'!H21</f>
        <v>1618793.7699999996</v>
      </c>
      <c r="G23" s="39">
        <f>'[5]вспомогат'!I21</f>
        <v>47.33877091841896</v>
      </c>
      <c r="H23" s="35">
        <f>'[5]вспомогат'!J21</f>
        <v>-1800800.2300000004</v>
      </c>
      <c r="I23" s="36">
        <f>'[5]вспомогат'!K21</f>
        <v>93.92107441385687</v>
      </c>
      <c r="J23" s="37">
        <f>'[5]вспомогат'!L21</f>
        <v>-1216774.2800000012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26144501</v>
      </c>
      <c r="D24" s="38">
        <f>'[5]вспомогат'!D22</f>
        <v>4210646</v>
      </c>
      <c r="E24" s="33">
        <f>'[5]вспомогат'!G22</f>
        <v>25195849.18</v>
      </c>
      <c r="F24" s="38">
        <f>'[5]вспомогат'!H22</f>
        <v>2156650.2699999996</v>
      </c>
      <c r="G24" s="39">
        <f>'[5]вспомогат'!I22</f>
        <v>51.218988012765735</v>
      </c>
      <c r="H24" s="35">
        <f>'[5]вспомогат'!J22</f>
        <v>-2053995.7300000004</v>
      </c>
      <c r="I24" s="36">
        <f>'[5]вспомогат'!K22</f>
        <v>96.3715053502073</v>
      </c>
      <c r="J24" s="37">
        <f>'[5]вспомогат'!L22</f>
        <v>-948651.8200000003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12789971</v>
      </c>
      <c r="D25" s="38">
        <f>'[5]вспомогат'!D23</f>
        <v>1887261</v>
      </c>
      <c r="E25" s="33">
        <f>'[5]вспомогат'!G23</f>
        <v>14202875.54</v>
      </c>
      <c r="F25" s="38">
        <f>'[5]вспомогат'!H23</f>
        <v>690803.7599999998</v>
      </c>
      <c r="G25" s="39">
        <f>'[5]вспомогат'!I23</f>
        <v>36.603509530478284</v>
      </c>
      <c r="H25" s="35">
        <f>'[5]вспомогат'!J23</f>
        <v>-1196457.2400000002</v>
      </c>
      <c r="I25" s="36">
        <f>'[5]вспомогат'!K23</f>
        <v>111.04697219407298</v>
      </c>
      <c r="J25" s="37">
        <f>'[5]вспомогат'!L23</f>
        <v>1412904.539999999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15669706</v>
      </c>
      <c r="D26" s="38">
        <f>'[5]вспомогат'!D24</f>
        <v>4207908</v>
      </c>
      <c r="E26" s="33">
        <f>'[5]вспомогат'!G24</f>
        <v>15071876.49</v>
      </c>
      <c r="F26" s="38">
        <f>'[5]вспомогат'!H24</f>
        <v>1750805.9100000001</v>
      </c>
      <c r="G26" s="39">
        <f>'[5]вспомогат'!I24</f>
        <v>41.607513995077845</v>
      </c>
      <c r="H26" s="35">
        <f>'[5]вспомогат'!J24</f>
        <v>-2457102.09</v>
      </c>
      <c r="I26" s="36">
        <f>'[5]вспомогат'!K24</f>
        <v>96.18480710486847</v>
      </c>
      <c r="J26" s="37">
        <f>'[5]вспомогат'!L24</f>
        <v>-597829.5099999998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19572960</v>
      </c>
      <c r="D27" s="38">
        <f>'[5]вспомогат'!D25</f>
        <v>4063250</v>
      </c>
      <c r="E27" s="33">
        <f>'[5]вспомогат'!G25</f>
        <v>18812659.95</v>
      </c>
      <c r="F27" s="38">
        <f>'[5]вспомогат'!H25</f>
        <v>1443812.9100000001</v>
      </c>
      <c r="G27" s="39">
        <f>'[5]вспомогат'!I25</f>
        <v>35.533450070756174</v>
      </c>
      <c r="H27" s="35">
        <f>'[5]вспомогат'!J25</f>
        <v>-2619437.09</v>
      </c>
      <c r="I27" s="36">
        <f>'[5]вспомогат'!K25</f>
        <v>96.1155591693847</v>
      </c>
      <c r="J27" s="37">
        <f>'[5]вспомогат'!L25</f>
        <v>-760300.0500000007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13751061</v>
      </c>
      <c r="D28" s="38">
        <f>'[5]вспомогат'!D26</f>
        <v>2732279</v>
      </c>
      <c r="E28" s="33">
        <f>'[5]вспомогат'!G26</f>
        <v>12862144.11</v>
      </c>
      <c r="F28" s="38">
        <f>'[5]вспомогат'!H26</f>
        <v>1112009.539999999</v>
      </c>
      <c r="G28" s="39">
        <f>'[5]вспомогат'!I26</f>
        <v>40.69897473867051</v>
      </c>
      <c r="H28" s="35">
        <f>'[5]вспомогат'!J26</f>
        <v>-1620269.460000001</v>
      </c>
      <c r="I28" s="36">
        <f>'[5]вспомогат'!K26</f>
        <v>93.53564870376184</v>
      </c>
      <c r="J28" s="37">
        <f>'[5]вспомогат'!L26</f>
        <v>-888916.8900000006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11483076</v>
      </c>
      <c r="D29" s="38">
        <f>'[5]вспомогат'!D27</f>
        <v>2194189</v>
      </c>
      <c r="E29" s="33">
        <f>'[5]вспомогат'!G27</f>
        <v>10762139.37</v>
      </c>
      <c r="F29" s="38">
        <f>'[5]вспомогат'!H27</f>
        <v>751728.5899999999</v>
      </c>
      <c r="G29" s="39">
        <f>'[5]вспомогат'!I27</f>
        <v>34.25997441423687</v>
      </c>
      <c r="H29" s="35">
        <f>'[5]вспомогат'!J27</f>
        <v>-1442460.4100000001</v>
      </c>
      <c r="I29" s="36">
        <f>'[5]вспомогат'!K27</f>
        <v>93.72174642055839</v>
      </c>
      <c r="J29" s="37">
        <f>'[5]вспомогат'!L27</f>
        <v>-720936.6300000008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19102573</v>
      </c>
      <c r="D30" s="38">
        <f>'[5]вспомогат'!D28</f>
        <v>3054978</v>
      </c>
      <c r="E30" s="33">
        <f>'[5]вспомогат'!G28</f>
        <v>18581501.03</v>
      </c>
      <c r="F30" s="38">
        <f>'[5]вспомогат'!H28</f>
        <v>1077012.9000000022</v>
      </c>
      <c r="G30" s="39">
        <f>'[5]вспомогат'!I28</f>
        <v>35.254358623859225</v>
      </c>
      <c r="H30" s="35">
        <f>'[5]вспомогат'!J28</f>
        <v>-1977965.0999999978</v>
      </c>
      <c r="I30" s="36">
        <f>'[5]вспомогат'!K28</f>
        <v>97.27224196447254</v>
      </c>
      <c r="J30" s="37">
        <f>'[5]вспомогат'!L28</f>
        <v>-521071.9699999988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40771651</v>
      </c>
      <c r="D31" s="38">
        <f>'[5]вспомогат'!D29</f>
        <v>6531813</v>
      </c>
      <c r="E31" s="33">
        <f>'[5]вспомогат'!G29</f>
        <v>38318456.45</v>
      </c>
      <c r="F31" s="38">
        <f>'[5]вспомогат'!H29</f>
        <v>2588115.480000004</v>
      </c>
      <c r="G31" s="39">
        <f>'[5]вспомогат'!I29</f>
        <v>39.62323293701158</v>
      </c>
      <c r="H31" s="35">
        <f>'[5]вспомогат'!J29</f>
        <v>-3943697.519999996</v>
      </c>
      <c r="I31" s="36">
        <f>'[5]вспомогат'!K29</f>
        <v>93.98308753795622</v>
      </c>
      <c r="J31" s="37">
        <f>'[5]вспомогат'!L29</f>
        <v>-2453194.549999997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16039252</v>
      </c>
      <c r="D32" s="38">
        <f>'[5]вспомогат'!D30</f>
        <v>3675982</v>
      </c>
      <c r="E32" s="33">
        <f>'[5]вспомогат'!G30</f>
        <v>13443528.54</v>
      </c>
      <c r="F32" s="38">
        <f>'[5]вспомогат'!H30</f>
        <v>755403.6599999983</v>
      </c>
      <c r="G32" s="39">
        <f>'[5]вспомогат'!I30</f>
        <v>20.549710526330063</v>
      </c>
      <c r="H32" s="35">
        <f>'[5]вспомогат'!J30</f>
        <v>-2920578.3400000017</v>
      </c>
      <c r="I32" s="36">
        <f>'[5]вспомогат'!K30</f>
        <v>83.81643071634512</v>
      </c>
      <c r="J32" s="37">
        <f>'[5]вспомогат'!L30</f>
        <v>-2595723.460000001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17171210</v>
      </c>
      <c r="D33" s="38">
        <f>'[5]вспомогат'!D31</f>
        <v>3099788</v>
      </c>
      <c r="E33" s="33">
        <f>'[5]вспомогат'!G31</f>
        <v>15659570.6</v>
      </c>
      <c r="F33" s="38">
        <f>'[5]вспомогат'!H31</f>
        <v>1144355.2300000004</v>
      </c>
      <c r="G33" s="39">
        <f>'[5]вспомогат'!I31</f>
        <v>36.917209499488365</v>
      </c>
      <c r="H33" s="35">
        <f>'[5]вспомогат'!J31</f>
        <v>-1955432.7699999996</v>
      </c>
      <c r="I33" s="36">
        <f>'[5]вспомогат'!K31</f>
        <v>91.19666348498446</v>
      </c>
      <c r="J33" s="37">
        <f>'[5]вспомогат'!L31</f>
        <v>-1511639.4000000004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6945683</v>
      </c>
      <c r="D34" s="38">
        <f>'[5]вспомогат'!D32</f>
        <v>1899357</v>
      </c>
      <c r="E34" s="33">
        <f>'[5]вспомогат'!G32</f>
        <v>6402721.11</v>
      </c>
      <c r="F34" s="38">
        <f>'[5]вспомогат'!H32</f>
        <v>845592.6000000006</v>
      </c>
      <c r="G34" s="39">
        <f>'[5]вспомогат'!I32</f>
        <v>44.51994016922572</v>
      </c>
      <c r="H34" s="35">
        <f>'[5]вспомогат'!J32</f>
        <v>-1053764.3999999994</v>
      </c>
      <c r="I34" s="36">
        <f>'[5]вспомогат'!K32</f>
        <v>92.18274300741915</v>
      </c>
      <c r="J34" s="37">
        <f>'[5]вспомогат'!L32</f>
        <v>-542961.8899999997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16052631</v>
      </c>
      <c r="D35" s="38">
        <f>'[5]вспомогат'!D33</f>
        <v>2744399</v>
      </c>
      <c r="E35" s="33">
        <f>'[5]вспомогат'!G33</f>
        <v>16879921.8</v>
      </c>
      <c r="F35" s="38">
        <f>'[5]вспомогат'!H33</f>
        <v>1095882.7300000004</v>
      </c>
      <c r="G35" s="39">
        <f>'[5]вспомогат'!I33</f>
        <v>39.93161089185649</v>
      </c>
      <c r="H35" s="35">
        <f>'[5]вспомогат'!J33</f>
        <v>-1648516.2699999996</v>
      </c>
      <c r="I35" s="36">
        <f>'[5]вспомогат'!K33</f>
        <v>105.15361500554022</v>
      </c>
      <c r="J35" s="37">
        <f>'[5]вспомогат'!L33</f>
        <v>827290.8000000007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12694457</v>
      </c>
      <c r="D36" s="38">
        <f>'[5]вспомогат'!D34</f>
        <v>2549932</v>
      </c>
      <c r="E36" s="33">
        <f>'[5]вспомогат'!G34</f>
        <v>11457550.03</v>
      </c>
      <c r="F36" s="38">
        <f>'[5]вспомогат'!H34</f>
        <v>756538.879999999</v>
      </c>
      <c r="G36" s="39">
        <f>'[5]вспомогат'!I34</f>
        <v>29.668982545416856</v>
      </c>
      <c r="H36" s="35">
        <f>'[5]вспомогат'!J34</f>
        <v>-1793393.120000001</v>
      </c>
      <c r="I36" s="36">
        <f>'[5]вспомогат'!K34</f>
        <v>90.25632234604441</v>
      </c>
      <c r="J36" s="37">
        <f>'[5]вспомогат'!L34</f>
        <v>-1236906.9700000007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25550768</v>
      </c>
      <c r="D37" s="38">
        <f>'[5]вспомогат'!D35</f>
        <v>4686380</v>
      </c>
      <c r="E37" s="33">
        <f>'[5]вспомогат'!G35</f>
        <v>24331494.6</v>
      </c>
      <c r="F37" s="38">
        <f>'[5]вспомогат'!H35</f>
        <v>1836150.0500000007</v>
      </c>
      <c r="G37" s="39">
        <f>'[5]вспомогат'!I35</f>
        <v>39.18056260909275</v>
      </c>
      <c r="H37" s="35">
        <f>'[5]вспомогат'!J35</f>
        <v>-2850229.9499999993</v>
      </c>
      <c r="I37" s="36">
        <f>'[5]вспомогат'!K35</f>
        <v>95.22803619836398</v>
      </c>
      <c r="J37" s="37">
        <f>'[5]вспомогат'!L35</f>
        <v>-1219273.3999999985</v>
      </c>
    </row>
    <row r="38" spans="1:10" ht="18.75" customHeight="1">
      <c r="A38" s="51" t="s">
        <v>40</v>
      </c>
      <c r="B38" s="42">
        <f>SUM(B18:B37)</f>
        <v>640621150</v>
      </c>
      <c r="C38" s="42">
        <f>SUM(C18:C37)</f>
        <v>394418057</v>
      </c>
      <c r="D38" s="42">
        <f>SUM(D18:D37)</f>
        <v>73215047</v>
      </c>
      <c r="E38" s="42">
        <f>SUM(E18:E37)</f>
        <v>368967546.2900001</v>
      </c>
      <c r="F38" s="42">
        <f>SUM(F18:F37)</f>
        <v>27061853.63000001</v>
      </c>
      <c r="G38" s="43">
        <f>F38/D38*100</f>
        <v>36.96214745310484</v>
      </c>
      <c r="H38" s="42">
        <f>SUM(H18:H37)</f>
        <v>-46153193.370000005</v>
      </c>
      <c r="I38" s="44">
        <f>E38/C38*100</f>
        <v>93.54732617883164</v>
      </c>
      <c r="J38" s="42">
        <f>SUM(J18:J37)</f>
        <v>-25450510.71</v>
      </c>
    </row>
    <row r="39" spans="1:10" ht="20.25" customHeight="1">
      <c r="A39" s="52" t="s">
        <v>41</v>
      </c>
      <c r="B39" s="53">
        <f>'[5]вспомогат'!B36</f>
        <v>3810138318</v>
      </c>
      <c r="C39" s="53">
        <f>'[5]вспомогат'!C36</f>
        <v>2423152068</v>
      </c>
      <c r="D39" s="53">
        <f>'[5]вспомогат'!D36</f>
        <v>363410884</v>
      </c>
      <c r="E39" s="53">
        <f>'[5]вспомогат'!G36</f>
        <v>2291204415.9100003</v>
      </c>
      <c r="F39" s="53">
        <f>'[5]вспомогат'!H36</f>
        <v>154094232.1799999</v>
      </c>
      <c r="G39" s="54">
        <f>'[5]вспомогат'!I36</f>
        <v>42.40220614306089</v>
      </c>
      <c r="H39" s="53">
        <f>'[5]вспомогат'!J36</f>
        <v>-209316651.8200001</v>
      </c>
      <c r="I39" s="54">
        <f>'[5]вспомогат'!K36</f>
        <v>94.55471021268156</v>
      </c>
      <c r="J39" s="53">
        <f>'[5]вспомогат'!L36</f>
        <v>-131947652.09000003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14.08.2014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2014-08-15T05:26:20Z</dcterms:created>
  <dcterms:modified xsi:type="dcterms:W3CDTF">2014-08-15T05:26:42Z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