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<sst xmlns="http://schemas.openxmlformats.org/spreadsheetml/2006/main" count="47" uniqueCount="42">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</sst>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608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06.08.2014</v>
          </cell>
        </row>
        <row r="6">
          <cell r="G6" t="str">
            <v>Фактично надійшло на 06.08.2014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936406100</v>
          </cell>
          <cell r="C10">
            <v>585018280</v>
          </cell>
          <cell r="D10">
            <v>104812980</v>
          </cell>
          <cell r="G10">
            <v>512445057.15</v>
          </cell>
          <cell r="H10">
            <v>14215398.399999976</v>
          </cell>
          <cell r="I10">
            <v>13.56263165115616</v>
          </cell>
          <cell r="J10">
            <v>-90597581.60000002</v>
          </cell>
          <cell r="K10">
            <v>87.59470851919362</v>
          </cell>
          <cell r="L10">
            <v>-72573222.85000002</v>
          </cell>
        </row>
        <row r="11">
          <cell r="B11">
            <v>1691009600</v>
          </cell>
          <cell r="C11">
            <v>1081615000</v>
          </cell>
          <cell r="D11">
            <v>139565000</v>
          </cell>
          <cell r="G11">
            <v>992478537.69</v>
          </cell>
          <cell r="H11">
            <v>24388071.99000001</v>
          </cell>
          <cell r="I11">
            <v>17.47434671300112</v>
          </cell>
          <cell r="J11">
            <v>-115176928.00999999</v>
          </cell>
          <cell r="K11">
            <v>91.75894728623402</v>
          </cell>
          <cell r="L11">
            <v>-89136462.30999994</v>
          </cell>
        </row>
        <row r="12">
          <cell r="B12">
            <v>129920230</v>
          </cell>
          <cell r="C12">
            <v>84336546</v>
          </cell>
          <cell r="D12">
            <v>12133510</v>
          </cell>
          <cell r="G12">
            <v>74292981.28</v>
          </cell>
          <cell r="H12">
            <v>1607869.8100000024</v>
          </cell>
          <cell r="I12">
            <v>13.251481310849064</v>
          </cell>
          <cell r="J12">
            <v>-10525640.189999998</v>
          </cell>
          <cell r="K12">
            <v>88.09108838770798</v>
          </cell>
          <cell r="L12">
            <v>-10043564.719999999</v>
          </cell>
        </row>
        <row r="13">
          <cell r="B13">
            <v>247569638</v>
          </cell>
          <cell r="C13">
            <v>169164040</v>
          </cell>
          <cell r="D13">
            <v>19573962</v>
          </cell>
          <cell r="G13">
            <v>167078932.26</v>
          </cell>
          <cell r="H13">
            <v>7846320.199999988</v>
          </cell>
          <cell r="I13">
            <v>40.08549827571949</v>
          </cell>
          <cell r="J13">
            <v>-11727641.800000012</v>
          </cell>
          <cell r="K13">
            <v>98.76740485743896</v>
          </cell>
          <cell r="L13">
            <v>-2085107.7400000095</v>
          </cell>
        </row>
        <row r="14">
          <cell r="B14">
            <v>139848700</v>
          </cell>
          <cell r="C14">
            <v>91873640</v>
          </cell>
          <cell r="D14">
            <v>11551560</v>
          </cell>
          <cell r="G14">
            <v>84798074.53</v>
          </cell>
          <cell r="H14">
            <v>2027146.9099999964</v>
          </cell>
          <cell r="I14">
            <v>17.548685285796868</v>
          </cell>
          <cell r="J14">
            <v>-9524413.090000004</v>
          </cell>
          <cell r="K14">
            <v>92.2985902485196</v>
          </cell>
          <cell r="L14">
            <v>-7075565.469999999</v>
          </cell>
        </row>
        <row r="15">
          <cell r="B15">
            <v>24762900</v>
          </cell>
          <cell r="C15">
            <v>16226505</v>
          </cell>
          <cell r="D15">
            <v>2058825</v>
          </cell>
          <cell r="G15">
            <v>14441541.43</v>
          </cell>
          <cell r="H15">
            <v>245825.95999999903</v>
          </cell>
          <cell r="I15">
            <v>11.940109528493146</v>
          </cell>
          <cell r="J15">
            <v>-1812999.040000001</v>
          </cell>
          <cell r="K15">
            <v>88.99970406443039</v>
          </cell>
          <cell r="L15">
            <v>-1784963.5700000003</v>
          </cell>
        </row>
        <row r="16">
          <cell r="B16">
            <v>31554000</v>
          </cell>
          <cell r="C16">
            <v>19931612</v>
          </cell>
          <cell r="D16">
            <v>4523358</v>
          </cell>
          <cell r="G16">
            <v>13167318.39</v>
          </cell>
          <cell r="H16">
            <v>365964.11000000127</v>
          </cell>
          <cell r="I16">
            <v>8.090540478998152</v>
          </cell>
          <cell r="J16">
            <v>-4157393.8899999987</v>
          </cell>
          <cell r="K16">
            <v>66.06248601467858</v>
          </cell>
          <cell r="L16">
            <v>-6764293.609999999</v>
          </cell>
        </row>
        <row r="17">
          <cell r="B17">
            <v>92189150</v>
          </cell>
          <cell r="C17">
            <v>56124868</v>
          </cell>
          <cell r="D17">
            <v>8460154</v>
          </cell>
          <cell r="G17">
            <v>52077259.5</v>
          </cell>
          <cell r="H17">
            <v>904129.1199999973</v>
          </cell>
          <cell r="I17">
            <v>10.68691090020344</v>
          </cell>
          <cell r="J17">
            <v>-7556024.880000003</v>
          </cell>
          <cell r="K17">
            <v>92.78820842839221</v>
          </cell>
          <cell r="L17">
            <v>-4047608.5</v>
          </cell>
        </row>
        <row r="18">
          <cell r="B18">
            <v>9151755</v>
          </cell>
          <cell r="C18">
            <v>6017647</v>
          </cell>
          <cell r="D18">
            <v>1520867</v>
          </cell>
          <cell r="G18">
            <v>4726946.09</v>
          </cell>
          <cell r="H18">
            <v>117818.87999999989</v>
          </cell>
          <cell r="I18">
            <v>7.746823357992507</v>
          </cell>
          <cell r="J18">
            <v>-1403048.12</v>
          </cell>
          <cell r="K18">
            <v>78.55140206795113</v>
          </cell>
          <cell r="L18">
            <v>-1290700.9100000001</v>
          </cell>
        </row>
        <row r="19">
          <cell r="B19">
            <v>19618479</v>
          </cell>
          <cell r="C19">
            <v>12721854</v>
          </cell>
          <cell r="D19">
            <v>3318387</v>
          </cell>
          <cell r="G19">
            <v>9844895.26</v>
          </cell>
          <cell r="H19">
            <v>267274.73000000045</v>
          </cell>
          <cell r="I19">
            <v>8.054356830592708</v>
          </cell>
          <cell r="J19">
            <v>-3051112.2699999996</v>
          </cell>
          <cell r="K19">
            <v>77.38569598424884</v>
          </cell>
          <cell r="L19">
            <v>-2876958.74</v>
          </cell>
        </row>
        <row r="20">
          <cell r="B20">
            <v>43316699</v>
          </cell>
          <cell r="C20">
            <v>25866304</v>
          </cell>
          <cell r="D20">
            <v>4434525</v>
          </cell>
          <cell r="G20">
            <v>23318163.56</v>
          </cell>
          <cell r="H20">
            <v>731833.5399999991</v>
          </cell>
          <cell r="I20">
            <v>16.503087478365757</v>
          </cell>
          <cell r="J20">
            <v>-3702691.460000001</v>
          </cell>
          <cell r="K20">
            <v>90.14880347806937</v>
          </cell>
          <cell r="L20">
            <v>-2548140.4400000013</v>
          </cell>
        </row>
        <row r="21">
          <cell r="B21">
            <v>32278821</v>
          </cell>
          <cell r="C21">
            <v>20016272</v>
          </cell>
          <cell r="D21">
            <v>3419594</v>
          </cell>
          <cell r="G21">
            <v>17466288.15</v>
          </cell>
          <cell r="H21">
            <v>285584.19999999925</v>
          </cell>
          <cell r="I21">
            <v>8.351406628974061</v>
          </cell>
          <cell r="J21">
            <v>-3134009.8000000007</v>
          </cell>
          <cell r="K21">
            <v>87.260445651418</v>
          </cell>
          <cell r="L21">
            <v>-2549983.8500000015</v>
          </cell>
        </row>
        <row r="22">
          <cell r="B22">
            <v>41377502</v>
          </cell>
          <cell r="C22">
            <v>26144501</v>
          </cell>
          <cell r="D22">
            <v>4210646</v>
          </cell>
          <cell r="G22">
            <v>23771098.99</v>
          </cell>
          <cell r="H22">
            <v>731900.0799999982</v>
          </cell>
          <cell r="I22">
            <v>17.38213281287475</v>
          </cell>
          <cell r="J22">
            <v>-3478745.920000002</v>
          </cell>
          <cell r="K22">
            <v>90.92198390017082</v>
          </cell>
          <cell r="L22">
            <v>-2373402.0100000016</v>
          </cell>
        </row>
        <row r="23">
          <cell r="B23">
            <v>20622040</v>
          </cell>
          <cell r="C23">
            <v>12789971</v>
          </cell>
          <cell r="D23">
            <v>1887261</v>
          </cell>
          <cell r="G23">
            <v>13674086.1</v>
          </cell>
          <cell r="H23">
            <v>162014.3200000003</v>
          </cell>
          <cell r="I23">
            <v>8.584627139542453</v>
          </cell>
          <cell r="J23">
            <v>-1725246.6799999997</v>
          </cell>
          <cell r="K23">
            <v>106.91256532168838</v>
          </cell>
          <cell r="L23">
            <v>884115.0999999996</v>
          </cell>
        </row>
        <row r="24">
          <cell r="B24">
            <v>27235430</v>
          </cell>
          <cell r="C24">
            <v>15669706</v>
          </cell>
          <cell r="D24">
            <v>4207908</v>
          </cell>
          <cell r="G24">
            <v>13822630.95</v>
          </cell>
          <cell r="H24">
            <v>501560.3699999992</v>
          </cell>
          <cell r="I24">
            <v>11.919470910485666</v>
          </cell>
          <cell r="J24">
            <v>-3706347.630000001</v>
          </cell>
          <cell r="K24">
            <v>88.21244604078723</v>
          </cell>
          <cell r="L24">
            <v>-1847075.0500000007</v>
          </cell>
        </row>
        <row r="25">
          <cell r="B25">
            <v>34353900</v>
          </cell>
          <cell r="C25">
            <v>19572960</v>
          </cell>
          <cell r="D25">
            <v>4063250</v>
          </cell>
          <cell r="G25">
            <v>17761794.46</v>
          </cell>
          <cell r="H25">
            <v>392947.4200000018</v>
          </cell>
          <cell r="I25">
            <v>9.670766504645341</v>
          </cell>
          <cell r="J25">
            <v>-3670302.579999998</v>
          </cell>
          <cell r="K25">
            <v>90.74659356581734</v>
          </cell>
          <cell r="L25">
            <v>-1811165.539999999</v>
          </cell>
        </row>
        <row r="26">
          <cell r="B26">
            <v>22573748</v>
          </cell>
          <cell r="C26">
            <v>13751061</v>
          </cell>
          <cell r="D26">
            <v>2732279</v>
          </cell>
          <cell r="G26">
            <v>12194171.08</v>
          </cell>
          <cell r="H26">
            <v>444036.5099999998</v>
          </cell>
          <cell r="I26">
            <v>16.251506892231717</v>
          </cell>
          <cell r="J26">
            <v>-2288242.49</v>
          </cell>
          <cell r="K26">
            <v>88.67803786195117</v>
          </cell>
          <cell r="L26">
            <v>-1556889.92</v>
          </cell>
        </row>
        <row r="27">
          <cell r="B27">
            <v>18628307</v>
          </cell>
          <cell r="C27">
            <v>11483076</v>
          </cell>
          <cell r="D27">
            <v>2194189</v>
          </cell>
          <cell r="G27">
            <v>10192010.18</v>
          </cell>
          <cell r="H27">
            <v>181599.40000000037</v>
          </cell>
          <cell r="I27">
            <v>8.276379108636512</v>
          </cell>
          <cell r="J27">
            <v>-2012589.5999999996</v>
          </cell>
          <cell r="K27">
            <v>88.75679460799529</v>
          </cell>
          <cell r="L27">
            <v>-1291065.8200000003</v>
          </cell>
        </row>
        <row r="28">
          <cell r="B28">
            <v>32686485</v>
          </cell>
          <cell r="C28">
            <v>19102573</v>
          </cell>
          <cell r="D28">
            <v>3054978</v>
          </cell>
          <cell r="G28">
            <v>17847526.13</v>
          </cell>
          <cell r="H28">
            <v>343038</v>
          </cell>
          <cell r="I28">
            <v>11.22882063307821</v>
          </cell>
          <cell r="J28">
            <v>-2711940</v>
          </cell>
          <cell r="K28">
            <v>93.42995904269021</v>
          </cell>
          <cell r="L28">
            <v>-1255046.870000001</v>
          </cell>
        </row>
        <row r="29">
          <cell r="B29">
            <v>62371264</v>
          </cell>
          <cell r="C29">
            <v>40771651</v>
          </cell>
          <cell r="D29">
            <v>6531813</v>
          </cell>
          <cell r="G29">
            <v>36522206.47</v>
          </cell>
          <cell r="H29">
            <v>791865.5</v>
          </cell>
          <cell r="I29">
            <v>12.123211426903985</v>
          </cell>
          <cell r="J29">
            <v>-5739947.5</v>
          </cell>
          <cell r="K29">
            <v>89.57745289735752</v>
          </cell>
          <cell r="L29">
            <v>-4249444.530000001</v>
          </cell>
        </row>
        <row r="30">
          <cell r="B30">
            <v>26565729</v>
          </cell>
          <cell r="C30">
            <v>16039252</v>
          </cell>
          <cell r="D30">
            <v>3675982</v>
          </cell>
          <cell r="G30">
            <v>12943661.42</v>
          </cell>
          <cell r="H30">
            <v>255536.5399999991</v>
          </cell>
          <cell r="I30">
            <v>6.951517716898481</v>
          </cell>
          <cell r="J30">
            <v>-3420445.460000001</v>
          </cell>
          <cell r="K30">
            <v>80.6999068285728</v>
          </cell>
          <cell r="L30">
            <v>-3095590.58</v>
          </cell>
        </row>
        <row r="31">
          <cell r="B31">
            <v>29019220</v>
          </cell>
          <cell r="C31">
            <v>17171210</v>
          </cell>
          <cell r="D31">
            <v>3099788</v>
          </cell>
          <cell r="G31">
            <v>14862003.49</v>
          </cell>
          <cell r="H31">
            <v>346788.12000000104</v>
          </cell>
          <cell r="I31">
            <v>11.187478627570693</v>
          </cell>
          <cell r="J31">
            <v>-2752999.879999999</v>
          </cell>
          <cell r="K31">
            <v>86.55187077672453</v>
          </cell>
          <cell r="L31">
            <v>-2309206.51</v>
          </cell>
        </row>
        <row r="32">
          <cell r="B32">
            <v>10776857</v>
          </cell>
          <cell r="C32">
            <v>6945683</v>
          </cell>
          <cell r="D32">
            <v>1899357</v>
          </cell>
          <cell r="G32">
            <v>5825436.51</v>
          </cell>
          <cell r="H32">
            <v>268308</v>
          </cell>
          <cell r="I32">
            <v>14.126254306062524</v>
          </cell>
          <cell r="J32">
            <v>-1631049</v>
          </cell>
          <cell r="K32">
            <v>83.87132712506458</v>
          </cell>
          <cell r="L32">
            <v>-1120246.4900000002</v>
          </cell>
        </row>
        <row r="33">
          <cell r="B33">
            <v>25220561</v>
          </cell>
          <cell r="C33">
            <v>16052631</v>
          </cell>
          <cell r="D33">
            <v>2744399</v>
          </cell>
          <cell r="G33">
            <v>16164488.08</v>
          </cell>
          <cell r="H33">
            <v>380449.0099999998</v>
          </cell>
          <cell r="I33">
            <v>13.86274408349514</v>
          </cell>
          <cell r="J33">
            <v>-2363949.99</v>
          </cell>
          <cell r="K33">
            <v>100.69681462185234</v>
          </cell>
          <cell r="L33">
            <v>111857.08000000007</v>
          </cell>
        </row>
        <row r="34">
          <cell r="B34">
            <v>20683000</v>
          </cell>
          <cell r="C34">
            <v>12694457</v>
          </cell>
          <cell r="D34">
            <v>2549932</v>
          </cell>
          <cell r="G34">
            <v>10910828.62</v>
          </cell>
          <cell r="H34">
            <v>209817.4699999988</v>
          </cell>
          <cell r="I34">
            <v>8.228355501244693</v>
          </cell>
          <cell r="J34">
            <v>-2340114.530000001</v>
          </cell>
          <cell r="K34">
            <v>85.94954963414347</v>
          </cell>
          <cell r="L34">
            <v>-1783628.3800000008</v>
          </cell>
        </row>
        <row r="35">
          <cell r="B35">
            <v>40398203</v>
          </cell>
          <cell r="C35">
            <v>25550768</v>
          </cell>
          <cell r="D35">
            <v>4686380</v>
          </cell>
          <cell r="G35">
            <v>23179998.33</v>
          </cell>
          <cell r="H35">
            <v>684653.7799999975</v>
          </cell>
          <cell r="I35">
            <v>14.609437988383304</v>
          </cell>
          <cell r="J35">
            <v>-4001726.2200000025</v>
          </cell>
          <cell r="K35">
            <v>90.72133694768</v>
          </cell>
          <cell r="L35">
            <v>-2370769.670000002</v>
          </cell>
        </row>
        <row r="36">
          <cell r="B36">
            <v>3810138318</v>
          </cell>
          <cell r="C36">
            <v>2422652068</v>
          </cell>
          <cell r="D36">
            <v>362910884</v>
          </cell>
          <cell r="G36">
            <v>2195807936.1000004</v>
          </cell>
          <cell r="H36">
            <v>58697752.369999945</v>
          </cell>
          <cell r="I36">
            <v>16.174150447909945</v>
          </cell>
          <cell r="J36">
            <v>-304213131.6300001</v>
          </cell>
          <cell r="K36">
            <v>90.63653692181771</v>
          </cell>
          <cell r="L36">
            <v>-226844131.89999998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8" sqref="A3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06.08.2014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06.08.2014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585018280</v>
      </c>
      <c r="D10" s="33">
        <f>'[5]вспомогат'!D10</f>
        <v>104812980</v>
      </c>
      <c r="E10" s="33">
        <f>'[5]вспомогат'!G10</f>
        <v>512445057.15</v>
      </c>
      <c r="F10" s="33">
        <f>'[5]вспомогат'!H10</f>
        <v>14215398.399999976</v>
      </c>
      <c r="G10" s="34">
        <f>'[5]вспомогат'!I10</f>
        <v>13.56263165115616</v>
      </c>
      <c r="H10" s="35">
        <f>'[5]вспомогат'!J10</f>
        <v>-90597581.60000002</v>
      </c>
      <c r="I10" s="36">
        <f>'[5]вспомогат'!K10</f>
        <v>87.59470851919362</v>
      </c>
      <c r="J10" s="37">
        <f>'[5]вспомогат'!L10</f>
        <v>-72573222.85000002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1081615000</v>
      </c>
      <c r="D12" s="38">
        <f>'[5]вспомогат'!D11</f>
        <v>139565000</v>
      </c>
      <c r="E12" s="33">
        <f>'[5]вспомогат'!G11</f>
        <v>992478537.69</v>
      </c>
      <c r="F12" s="38">
        <f>'[5]вспомогат'!H11</f>
        <v>24388071.99000001</v>
      </c>
      <c r="G12" s="39">
        <f>'[5]вспомогат'!I11</f>
        <v>17.47434671300112</v>
      </c>
      <c r="H12" s="35">
        <f>'[5]вспомогат'!J11</f>
        <v>-115176928.00999999</v>
      </c>
      <c r="I12" s="36">
        <f>'[5]вспомогат'!K11</f>
        <v>91.75894728623402</v>
      </c>
      <c r="J12" s="37">
        <f>'[5]вспомогат'!L11</f>
        <v>-89136462.30999994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84336546</v>
      </c>
      <c r="D13" s="38">
        <f>'[5]вспомогат'!D12</f>
        <v>12133510</v>
      </c>
      <c r="E13" s="33">
        <f>'[5]вспомогат'!G12</f>
        <v>74292981.28</v>
      </c>
      <c r="F13" s="38">
        <f>'[5]вспомогат'!H12</f>
        <v>1607869.8100000024</v>
      </c>
      <c r="G13" s="39">
        <f>'[5]вспомогат'!I12</f>
        <v>13.251481310849064</v>
      </c>
      <c r="H13" s="35">
        <f>'[5]вспомогат'!J12</f>
        <v>-10525640.189999998</v>
      </c>
      <c r="I13" s="36">
        <f>'[5]вспомогат'!K12</f>
        <v>88.09108838770798</v>
      </c>
      <c r="J13" s="37">
        <f>'[5]вспомогат'!L12</f>
        <v>-10043564.719999999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169164040</v>
      </c>
      <c r="D14" s="38">
        <f>'[5]вспомогат'!D13</f>
        <v>19573962</v>
      </c>
      <c r="E14" s="33">
        <f>'[5]вспомогат'!G13</f>
        <v>167078932.26</v>
      </c>
      <c r="F14" s="38">
        <f>'[5]вспомогат'!H13</f>
        <v>7846320.199999988</v>
      </c>
      <c r="G14" s="39">
        <f>'[5]вспомогат'!I13</f>
        <v>40.08549827571949</v>
      </c>
      <c r="H14" s="35">
        <f>'[5]вспомогат'!J13</f>
        <v>-11727641.800000012</v>
      </c>
      <c r="I14" s="36">
        <f>'[5]вспомогат'!K13</f>
        <v>98.76740485743896</v>
      </c>
      <c r="J14" s="37">
        <f>'[5]вспомогат'!L13</f>
        <v>-2085107.7400000095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91873640</v>
      </c>
      <c r="D15" s="38">
        <f>'[5]вспомогат'!D14</f>
        <v>11551560</v>
      </c>
      <c r="E15" s="33">
        <f>'[5]вспомогат'!G14</f>
        <v>84798074.53</v>
      </c>
      <c r="F15" s="38">
        <f>'[5]вспомогат'!H14</f>
        <v>2027146.9099999964</v>
      </c>
      <c r="G15" s="39">
        <f>'[5]вспомогат'!I14</f>
        <v>17.548685285796868</v>
      </c>
      <c r="H15" s="35">
        <f>'[5]вспомогат'!J14</f>
        <v>-9524413.090000004</v>
      </c>
      <c r="I15" s="36">
        <f>'[5]вспомогат'!K14</f>
        <v>92.2985902485196</v>
      </c>
      <c r="J15" s="37">
        <f>'[5]вспомогат'!L14</f>
        <v>-7075565.469999999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16226505</v>
      </c>
      <c r="D16" s="38">
        <f>'[5]вспомогат'!D15</f>
        <v>2058825</v>
      </c>
      <c r="E16" s="33">
        <f>'[5]вспомогат'!G15</f>
        <v>14441541.43</v>
      </c>
      <c r="F16" s="38">
        <f>'[5]вспомогат'!H15</f>
        <v>245825.95999999903</v>
      </c>
      <c r="G16" s="39">
        <f>'[5]вспомогат'!I15</f>
        <v>11.940109528493146</v>
      </c>
      <c r="H16" s="35">
        <f>'[5]вспомогат'!J15</f>
        <v>-1812999.040000001</v>
      </c>
      <c r="I16" s="36">
        <f>'[5]вспомогат'!K15</f>
        <v>88.99970406443039</v>
      </c>
      <c r="J16" s="37">
        <f>'[5]вспомогат'!L15</f>
        <v>-1784963.5700000003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1443215731</v>
      </c>
      <c r="D17" s="42">
        <f>SUM(D12:D16)</f>
        <v>184882857</v>
      </c>
      <c r="E17" s="42">
        <f>SUM(E12:E16)</f>
        <v>1333090067.19</v>
      </c>
      <c r="F17" s="42">
        <f>SUM(F12:F16)</f>
        <v>36115234.87</v>
      </c>
      <c r="G17" s="43">
        <f>F17/D17*100</f>
        <v>19.534117687287793</v>
      </c>
      <c r="H17" s="42">
        <f>SUM(H12:H16)</f>
        <v>-148767622.13</v>
      </c>
      <c r="I17" s="44">
        <f>E17/C17*100</f>
        <v>92.36942465048561</v>
      </c>
      <c r="J17" s="42">
        <f>SUM(J12:J16)</f>
        <v>-110125663.80999994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19931612</v>
      </c>
      <c r="D18" s="46">
        <f>'[5]вспомогат'!D16</f>
        <v>4523358</v>
      </c>
      <c r="E18" s="45">
        <f>'[5]вспомогат'!G16</f>
        <v>13167318.39</v>
      </c>
      <c r="F18" s="46">
        <f>'[5]вспомогат'!H16</f>
        <v>365964.11000000127</v>
      </c>
      <c r="G18" s="47">
        <f>'[5]вспомогат'!I16</f>
        <v>8.090540478998152</v>
      </c>
      <c r="H18" s="48">
        <f>'[5]вспомогат'!J16</f>
        <v>-4157393.8899999987</v>
      </c>
      <c r="I18" s="49">
        <f>'[5]вспомогат'!K16</f>
        <v>66.06248601467858</v>
      </c>
      <c r="J18" s="50">
        <f>'[5]вспомогат'!L16</f>
        <v>-6764293.609999999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56124868</v>
      </c>
      <c r="D19" s="38">
        <f>'[5]вспомогат'!D17</f>
        <v>8460154</v>
      </c>
      <c r="E19" s="33">
        <f>'[5]вспомогат'!G17</f>
        <v>52077259.5</v>
      </c>
      <c r="F19" s="38">
        <f>'[5]вспомогат'!H17</f>
        <v>904129.1199999973</v>
      </c>
      <c r="G19" s="39">
        <f>'[5]вспомогат'!I17</f>
        <v>10.68691090020344</v>
      </c>
      <c r="H19" s="35">
        <f>'[5]вспомогат'!J17</f>
        <v>-7556024.880000003</v>
      </c>
      <c r="I19" s="36">
        <f>'[5]вспомогат'!K17</f>
        <v>92.78820842839221</v>
      </c>
      <c r="J19" s="37">
        <f>'[5]вспомогат'!L17</f>
        <v>-4047608.5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6017647</v>
      </c>
      <c r="D20" s="38">
        <f>'[5]вспомогат'!D18</f>
        <v>1520867</v>
      </c>
      <c r="E20" s="33">
        <f>'[5]вспомогат'!G18</f>
        <v>4726946.09</v>
      </c>
      <c r="F20" s="38">
        <f>'[5]вспомогат'!H18</f>
        <v>117818.87999999989</v>
      </c>
      <c r="G20" s="39">
        <f>'[5]вспомогат'!I18</f>
        <v>7.746823357992507</v>
      </c>
      <c r="H20" s="35">
        <f>'[5]вспомогат'!J18</f>
        <v>-1403048.12</v>
      </c>
      <c r="I20" s="36">
        <f>'[5]вспомогат'!K18</f>
        <v>78.55140206795113</v>
      </c>
      <c r="J20" s="37">
        <f>'[5]вспомогат'!L18</f>
        <v>-1290700.9100000001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12721854</v>
      </c>
      <c r="D21" s="38">
        <f>'[5]вспомогат'!D19</f>
        <v>3318387</v>
      </c>
      <c r="E21" s="33">
        <f>'[5]вспомогат'!G19</f>
        <v>9844895.26</v>
      </c>
      <c r="F21" s="38">
        <f>'[5]вспомогат'!H19</f>
        <v>267274.73000000045</v>
      </c>
      <c r="G21" s="39">
        <f>'[5]вспомогат'!I19</f>
        <v>8.054356830592708</v>
      </c>
      <c r="H21" s="35">
        <f>'[5]вспомогат'!J19</f>
        <v>-3051112.2699999996</v>
      </c>
      <c r="I21" s="36">
        <f>'[5]вспомогат'!K19</f>
        <v>77.38569598424884</v>
      </c>
      <c r="J21" s="37">
        <f>'[5]вспомогат'!L19</f>
        <v>-2876958.74</v>
      </c>
    </row>
    <row r="22" spans="1:10" ht="12.75">
      <c r="A22" s="32" t="s">
        <v>24</v>
      </c>
      <c r="B22" s="33">
        <f>'[5]вспомогат'!B20</f>
        <v>43316699</v>
      </c>
      <c r="C22" s="33">
        <f>'[5]вспомогат'!C20</f>
        <v>25866304</v>
      </c>
      <c r="D22" s="38">
        <f>'[5]вспомогат'!D20</f>
        <v>4434525</v>
      </c>
      <c r="E22" s="33">
        <f>'[5]вспомогат'!G20</f>
        <v>23318163.56</v>
      </c>
      <c r="F22" s="38">
        <f>'[5]вспомогат'!H20</f>
        <v>731833.5399999991</v>
      </c>
      <c r="G22" s="39">
        <f>'[5]вспомогат'!I20</f>
        <v>16.503087478365757</v>
      </c>
      <c r="H22" s="35">
        <f>'[5]вспомогат'!J20</f>
        <v>-3702691.460000001</v>
      </c>
      <c r="I22" s="36">
        <f>'[5]вспомогат'!K20</f>
        <v>90.14880347806937</v>
      </c>
      <c r="J22" s="37">
        <f>'[5]вспомогат'!L20</f>
        <v>-2548140.4400000013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20016272</v>
      </c>
      <c r="D23" s="38">
        <f>'[5]вспомогат'!D21</f>
        <v>3419594</v>
      </c>
      <c r="E23" s="33">
        <f>'[5]вспомогат'!G21</f>
        <v>17466288.15</v>
      </c>
      <c r="F23" s="38">
        <f>'[5]вспомогат'!H21</f>
        <v>285584.19999999925</v>
      </c>
      <c r="G23" s="39">
        <f>'[5]вспомогат'!I21</f>
        <v>8.351406628974061</v>
      </c>
      <c r="H23" s="35">
        <f>'[5]вспомогат'!J21</f>
        <v>-3134009.8000000007</v>
      </c>
      <c r="I23" s="36">
        <f>'[5]вспомогат'!K21</f>
        <v>87.260445651418</v>
      </c>
      <c r="J23" s="37">
        <f>'[5]вспомогат'!L21</f>
        <v>-2549983.8500000015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26144501</v>
      </c>
      <c r="D24" s="38">
        <f>'[5]вспомогат'!D22</f>
        <v>4210646</v>
      </c>
      <c r="E24" s="33">
        <f>'[5]вспомогат'!G22</f>
        <v>23771098.99</v>
      </c>
      <c r="F24" s="38">
        <f>'[5]вспомогат'!H22</f>
        <v>731900.0799999982</v>
      </c>
      <c r="G24" s="39">
        <f>'[5]вспомогат'!I22</f>
        <v>17.38213281287475</v>
      </c>
      <c r="H24" s="35">
        <f>'[5]вспомогат'!J22</f>
        <v>-3478745.920000002</v>
      </c>
      <c r="I24" s="36">
        <f>'[5]вспомогат'!K22</f>
        <v>90.92198390017082</v>
      </c>
      <c r="J24" s="37">
        <f>'[5]вспомогат'!L22</f>
        <v>-2373402.0100000016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12789971</v>
      </c>
      <c r="D25" s="38">
        <f>'[5]вспомогат'!D23</f>
        <v>1887261</v>
      </c>
      <c r="E25" s="33">
        <f>'[5]вспомогат'!G23</f>
        <v>13674086.1</v>
      </c>
      <c r="F25" s="38">
        <f>'[5]вспомогат'!H23</f>
        <v>162014.3200000003</v>
      </c>
      <c r="G25" s="39">
        <f>'[5]вспомогат'!I23</f>
        <v>8.584627139542453</v>
      </c>
      <c r="H25" s="35">
        <f>'[5]вспомогат'!J23</f>
        <v>-1725246.6799999997</v>
      </c>
      <c r="I25" s="36">
        <f>'[5]вспомогат'!K23</f>
        <v>106.91256532168838</v>
      </c>
      <c r="J25" s="37">
        <f>'[5]вспомогат'!L23</f>
        <v>884115.0999999996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15669706</v>
      </c>
      <c r="D26" s="38">
        <f>'[5]вспомогат'!D24</f>
        <v>4207908</v>
      </c>
      <c r="E26" s="33">
        <f>'[5]вспомогат'!G24</f>
        <v>13822630.95</v>
      </c>
      <c r="F26" s="38">
        <f>'[5]вспомогат'!H24</f>
        <v>501560.3699999992</v>
      </c>
      <c r="G26" s="39">
        <f>'[5]вспомогат'!I24</f>
        <v>11.919470910485666</v>
      </c>
      <c r="H26" s="35">
        <f>'[5]вспомогат'!J24</f>
        <v>-3706347.630000001</v>
      </c>
      <c r="I26" s="36">
        <f>'[5]вспомогат'!K24</f>
        <v>88.21244604078723</v>
      </c>
      <c r="J26" s="37">
        <f>'[5]вспомогат'!L24</f>
        <v>-1847075.0500000007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19572960</v>
      </c>
      <c r="D27" s="38">
        <f>'[5]вспомогат'!D25</f>
        <v>4063250</v>
      </c>
      <c r="E27" s="33">
        <f>'[5]вспомогат'!G25</f>
        <v>17761794.46</v>
      </c>
      <c r="F27" s="38">
        <f>'[5]вспомогат'!H25</f>
        <v>392947.4200000018</v>
      </c>
      <c r="G27" s="39">
        <f>'[5]вспомогат'!I25</f>
        <v>9.670766504645341</v>
      </c>
      <c r="H27" s="35">
        <f>'[5]вспомогат'!J25</f>
        <v>-3670302.579999998</v>
      </c>
      <c r="I27" s="36">
        <f>'[5]вспомогат'!K25</f>
        <v>90.74659356581734</v>
      </c>
      <c r="J27" s="37">
        <f>'[5]вспомогат'!L25</f>
        <v>-1811165.539999999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13751061</v>
      </c>
      <c r="D28" s="38">
        <f>'[5]вспомогат'!D26</f>
        <v>2732279</v>
      </c>
      <c r="E28" s="33">
        <f>'[5]вспомогат'!G26</f>
        <v>12194171.08</v>
      </c>
      <c r="F28" s="38">
        <f>'[5]вспомогат'!H26</f>
        <v>444036.5099999998</v>
      </c>
      <c r="G28" s="39">
        <f>'[5]вспомогат'!I26</f>
        <v>16.251506892231717</v>
      </c>
      <c r="H28" s="35">
        <f>'[5]вспомогат'!J26</f>
        <v>-2288242.49</v>
      </c>
      <c r="I28" s="36">
        <f>'[5]вспомогат'!K26</f>
        <v>88.67803786195117</v>
      </c>
      <c r="J28" s="37">
        <f>'[5]вспомогат'!L26</f>
        <v>-1556889.92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11483076</v>
      </c>
      <c r="D29" s="38">
        <f>'[5]вспомогат'!D27</f>
        <v>2194189</v>
      </c>
      <c r="E29" s="33">
        <f>'[5]вспомогат'!G27</f>
        <v>10192010.18</v>
      </c>
      <c r="F29" s="38">
        <f>'[5]вспомогат'!H27</f>
        <v>181599.40000000037</v>
      </c>
      <c r="G29" s="39">
        <f>'[5]вспомогат'!I27</f>
        <v>8.276379108636512</v>
      </c>
      <c r="H29" s="35">
        <f>'[5]вспомогат'!J27</f>
        <v>-2012589.5999999996</v>
      </c>
      <c r="I29" s="36">
        <f>'[5]вспомогат'!K27</f>
        <v>88.75679460799529</v>
      </c>
      <c r="J29" s="37">
        <f>'[5]вспомогат'!L27</f>
        <v>-1291065.8200000003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19102573</v>
      </c>
      <c r="D30" s="38">
        <f>'[5]вспомогат'!D28</f>
        <v>3054978</v>
      </c>
      <c r="E30" s="33">
        <f>'[5]вспомогат'!G28</f>
        <v>17847526.13</v>
      </c>
      <c r="F30" s="38">
        <f>'[5]вспомогат'!H28</f>
        <v>343038</v>
      </c>
      <c r="G30" s="39">
        <f>'[5]вспомогат'!I28</f>
        <v>11.22882063307821</v>
      </c>
      <c r="H30" s="35">
        <f>'[5]вспомогат'!J28</f>
        <v>-2711940</v>
      </c>
      <c r="I30" s="36">
        <f>'[5]вспомогат'!K28</f>
        <v>93.42995904269021</v>
      </c>
      <c r="J30" s="37">
        <f>'[5]вспомогат'!L28</f>
        <v>-1255046.870000001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40771651</v>
      </c>
      <c r="D31" s="38">
        <f>'[5]вспомогат'!D29</f>
        <v>6531813</v>
      </c>
      <c r="E31" s="33">
        <f>'[5]вспомогат'!G29</f>
        <v>36522206.47</v>
      </c>
      <c r="F31" s="38">
        <f>'[5]вспомогат'!H29</f>
        <v>791865.5</v>
      </c>
      <c r="G31" s="39">
        <f>'[5]вспомогат'!I29</f>
        <v>12.123211426903985</v>
      </c>
      <c r="H31" s="35">
        <f>'[5]вспомогат'!J29</f>
        <v>-5739947.5</v>
      </c>
      <c r="I31" s="36">
        <f>'[5]вспомогат'!K29</f>
        <v>89.57745289735752</v>
      </c>
      <c r="J31" s="37">
        <f>'[5]вспомогат'!L29</f>
        <v>-4249444.530000001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16039252</v>
      </c>
      <c r="D32" s="38">
        <f>'[5]вспомогат'!D30</f>
        <v>3675982</v>
      </c>
      <c r="E32" s="33">
        <f>'[5]вспомогат'!G30</f>
        <v>12943661.42</v>
      </c>
      <c r="F32" s="38">
        <f>'[5]вспомогат'!H30</f>
        <v>255536.5399999991</v>
      </c>
      <c r="G32" s="39">
        <f>'[5]вспомогат'!I30</f>
        <v>6.951517716898481</v>
      </c>
      <c r="H32" s="35">
        <f>'[5]вспомогат'!J30</f>
        <v>-3420445.460000001</v>
      </c>
      <c r="I32" s="36">
        <f>'[5]вспомогат'!K30</f>
        <v>80.6999068285728</v>
      </c>
      <c r="J32" s="37">
        <f>'[5]вспомогат'!L30</f>
        <v>-3095590.58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17171210</v>
      </c>
      <c r="D33" s="38">
        <f>'[5]вспомогат'!D31</f>
        <v>3099788</v>
      </c>
      <c r="E33" s="33">
        <f>'[5]вспомогат'!G31</f>
        <v>14862003.49</v>
      </c>
      <c r="F33" s="38">
        <f>'[5]вспомогат'!H31</f>
        <v>346788.12000000104</v>
      </c>
      <c r="G33" s="39">
        <f>'[5]вспомогат'!I31</f>
        <v>11.187478627570693</v>
      </c>
      <c r="H33" s="35">
        <f>'[5]вспомогат'!J31</f>
        <v>-2752999.879999999</v>
      </c>
      <c r="I33" s="36">
        <f>'[5]вспомогат'!K31</f>
        <v>86.55187077672453</v>
      </c>
      <c r="J33" s="37">
        <f>'[5]вспомогат'!L31</f>
        <v>-2309206.51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6945683</v>
      </c>
      <c r="D34" s="38">
        <f>'[5]вспомогат'!D32</f>
        <v>1899357</v>
      </c>
      <c r="E34" s="33">
        <f>'[5]вспомогат'!G32</f>
        <v>5825436.51</v>
      </c>
      <c r="F34" s="38">
        <f>'[5]вспомогат'!H32</f>
        <v>268308</v>
      </c>
      <c r="G34" s="39">
        <f>'[5]вспомогат'!I32</f>
        <v>14.126254306062524</v>
      </c>
      <c r="H34" s="35">
        <f>'[5]вспомогат'!J32</f>
        <v>-1631049</v>
      </c>
      <c r="I34" s="36">
        <f>'[5]вспомогат'!K32</f>
        <v>83.87132712506458</v>
      </c>
      <c r="J34" s="37">
        <f>'[5]вспомогат'!L32</f>
        <v>-1120246.4900000002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16052631</v>
      </c>
      <c r="D35" s="38">
        <f>'[5]вспомогат'!D33</f>
        <v>2744399</v>
      </c>
      <c r="E35" s="33">
        <f>'[5]вспомогат'!G33</f>
        <v>16164488.08</v>
      </c>
      <c r="F35" s="38">
        <f>'[5]вспомогат'!H33</f>
        <v>380449.0099999998</v>
      </c>
      <c r="G35" s="39">
        <f>'[5]вспомогат'!I33</f>
        <v>13.86274408349514</v>
      </c>
      <c r="H35" s="35">
        <f>'[5]вспомогат'!J33</f>
        <v>-2363949.99</v>
      </c>
      <c r="I35" s="36">
        <f>'[5]вспомогат'!K33</f>
        <v>100.69681462185234</v>
      </c>
      <c r="J35" s="37">
        <f>'[5]вспомогат'!L33</f>
        <v>111857.08000000007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12694457</v>
      </c>
      <c r="D36" s="38">
        <f>'[5]вспомогат'!D34</f>
        <v>2549932</v>
      </c>
      <c r="E36" s="33">
        <f>'[5]вспомогат'!G34</f>
        <v>10910828.62</v>
      </c>
      <c r="F36" s="38">
        <f>'[5]вспомогат'!H34</f>
        <v>209817.4699999988</v>
      </c>
      <c r="G36" s="39">
        <f>'[5]вспомогат'!I34</f>
        <v>8.228355501244693</v>
      </c>
      <c r="H36" s="35">
        <f>'[5]вспомогат'!J34</f>
        <v>-2340114.530000001</v>
      </c>
      <c r="I36" s="36">
        <f>'[5]вспомогат'!K34</f>
        <v>85.94954963414347</v>
      </c>
      <c r="J36" s="37">
        <f>'[5]вспомогат'!L34</f>
        <v>-1783628.3800000008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25550768</v>
      </c>
      <c r="D37" s="38">
        <f>'[5]вспомогат'!D35</f>
        <v>4686380</v>
      </c>
      <c r="E37" s="33">
        <f>'[5]вспомогат'!G35</f>
        <v>23179998.33</v>
      </c>
      <c r="F37" s="38">
        <f>'[5]вспомогат'!H35</f>
        <v>684653.7799999975</v>
      </c>
      <c r="G37" s="39">
        <f>'[5]вспомогат'!I35</f>
        <v>14.609437988383304</v>
      </c>
      <c r="H37" s="35">
        <f>'[5]вспомогат'!J35</f>
        <v>-4001726.2200000025</v>
      </c>
      <c r="I37" s="36">
        <f>'[5]вспомогат'!K35</f>
        <v>90.72133694768</v>
      </c>
      <c r="J37" s="37">
        <f>'[5]вспомогат'!L35</f>
        <v>-2370769.670000002</v>
      </c>
    </row>
    <row r="38" spans="1:10" ht="18.75" customHeight="1">
      <c r="A38" s="51" t="s">
        <v>40</v>
      </c>
      <c r="B38" s="42">
        <f>SUM(B18:B37)</f>
        <v>640621150</v>
      </c>
      <c r="C38" s="42">
        <f>SUM(C18:C37)</f>
        <v>394418057</v>
      </c>
      <c r="D38" s="42">
        <f>SUM(D18:D37)</f>
        <v>73215047</v>
      </c>
      <c r="E38" s="42">
        <f>SUM(E18:E37)</f>
        <v>350272811.76</v>
      </c>
      <c r="F38" s="42">
        <f>SUM(F18:F37)</f>
        <v>8367119.099999993</v>
      </c>
      <c r="G38" s="43">
        <f>F38/D38*100</f>
        <v>11.428141403774546</v>
      </c>
      <c r="H38" s="42">
        <f>SUM(H18:H37)</f>
        <v>-64847927.90000002</v>
      </c>
      <c r="I38" s="44">
        <f>E38/C38*100</f>
        <v>88.80749893253493</v>
      </c>
      <c r="J38" s="42">
        <f>SUM(J18:J37)</f>
        <v>-44145245.24000002</v>
      </c>
    </row>
    <row r="39" spans="1:10" ht="20.25" customHeight="1">
      <c r="A39" s="52" t="s">
        <v>41</v>
      </c>
      <c r="B39" s="53">
        <f>'[5]вспомогат'!B36</f>
        <v>3810138318</v>
      </c>
      <c r="C39" s="53">
        <f>'[5]вспомогат'!C36</f>
        <v>2422652068</v>
      </c>
      <c r="D39" s="53">
        <f>'[5]вспомогат'!D36</f>
        <v>362910884</v>
      </c>
      <c r="E39" s="53">
        <f>'[5]вспомогат'!G36</f>
        <v>2195807936.1000004</v>
      </c>
      <c r="F39" s="53">
        <f>'[5]вспомогат'!H36</f>
        <v>58697752.369999945</v>
      </c>
      <c r="G39" s="54">
        <f>'[5]вспомогат'!I36</f>
        <v>16.174150447909945</v>
      </c>
      <c r="H39" s="53">
        <f>'[5]вспомогат'!J36</f>
        <v>-304213131.6300001</v>
      </c>
      <c r="I39" s="54">
        <f>'[5]вспомогат'!K36</f>
        <v>90.63653692181771</v>
      </c>
      <c r="J39" s="53">
        <f>'[5]вспомогат'!L36</f>
        <v>-226844131.89999998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06.08.2014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2014-08-07T07:09:12Z</dcterms:created>
  <dcterms:modified xsi:type="dcterms:W3CDTF">2014-08-07T07:09:55Z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