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<sst xmlns="http://schemas.openxmlformats.org/spreadsheetml/2006/main" count="47" uniqueCount="42">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</sst>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207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22.07.2014</v>
          </cell>
        </row>
        <row r="6">
          <cell r="G6" t="str">
            <v>Фактично надійшло на 22.07.2014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936406100</v>
          </cell>
          <cell r="C10">
            <v>480205300</v>
          </cell>
          <cell r="D10">
            <v>67895400</v>
          </cell>
          <cell r="G10">
            <v>475268686.6</v>
          </cell>
          <cell r="H10">
            <v>53557608.03000003</v>
          </cell>
          <cell r="I10">
            <v>78.88252816832957</v>
          </cell>
          <cell r="J10">
            <v>-14337791.969999969</v>
          </cell>
          <cell r="K10">
            <v>98.97197856833317</v>
          </cell>
          <cell r="L10">
            <v>-4936613.399999976</v>
          </cell>
        </row>
        <row r="11">
          <cell r="B11">
            <v>1691009600</v>
          </cell>
          <cell r="C11">
            <v>942050000</v>
          </cell>
          <cell r="D11">
            <v>139220000</v>
          </cell>
          <cell r="G11">
            <v>919171857.31</v>
          </cell>
          <cell r="H11">
            <v>98007746.25999999</v>
          </cell>
          <cell r="I11">
            <v>70.39774907340899</v>
          </cell>
          <cell r="J11">
            <v>-41212253.74000001</v>
          </cell>
          <cell r="K11">
            <v>97.57145133591635</v>
          </cell>
          <cell r="L11">
            <v>-22878142.690000057</v>
          </cell>
        </row>
        <row r="12">
          <cell r="B12">
            <v>129920230</v>
          </cell>
          <cell r="C12">
            <v>72203036</v>
          </cell>
          <cell r="D12">
            <v>11531483</v>
          </cell>
          <cell r="G12">
            <v>68284611.4</v>
          </cell>
          <cell r="H12">
            <v>8091181.970000006</v>
          </cell>
          <cell r="I12">
            <v>70.16601394634156</v>
          </cell>
          <cell r="J12">
            <v>-3440301.0299999937</v>
          </cell>
          <cell r="K12">
            <v>94.57304731618211</v>
          </cell>
          <cell r="L12">
            <v>-3918424.599999994</v>
          </cell>
        </row>
        <row r="13">
          <cell r="B13">
            <v>247569638</v>
          </cell>
          <cell r="C13">
            <v>149590078</v>
          </cell>
          <cell r="D13">
            <v>19060288</v>
          </cell>
          <cell r="G13">
            <v>152611870.8</v>
          </cell>
          <cell r="H13">
            <v>15896936.680000007</v>
          </cell>
          <cell r="I13">
            <v>83.40344427114641</v>
          </cell>
          <cell r="J13">
            <v>-3163351.319999993</v>
          </cell>
          <cell r="K13">
            <v>102.020048950038</v>
          </cell>
          <cell r="L13">
            <v>3021792.800000012</v>
          </cell>
        </row>
        <row r="14">
          <cell r="B14">
            <v>139848700</v>
          </cell>
          <cell r="C14">
            <v>80322080</v>
          </cell>
          <cell r="D14">
            <v>11863160</v>
          </cell>
          <cell r="G14">
            <v>79075968.42</v>
          </cell>
          <cell r="H14">
            <v>8506667.870000005</v>
          </cell>
          <cell r="I14">
            <v>71.70659309998352</v>
          </cell>
          <cell r="J14">
            <v>-3356492.129999995</v>
          </cell>
          <cell r="K14">
            <v>98.44860643549072</v>
          </cell>
          <cell r="L14">
            <v>-1246111.5799999982</v>
          </cell>
        </row>
        <row r="15">
          <cell r="B15">
            <v>24762900</v>
          </cell>
          <cell r="C15">
            <v>14167680</v>
          </cell>
          <cell r="D15">
            <v>2172385</v>
          </cell>
          <cell r="G15">
            <v>13525446.599999998</v>
          </cell>
          <cell r="H15">
            <v>1422038.4099999983</v>
          </cell>
          <cell r="I15">
            <v>65.45977853833452</v>
          </cell>
          <cell r="J15">
            <v>-750346.5900000017</v>
          </cell>
          <cell r="K15">
            <v>95.46691201382299</v>
          </cell>
          <cell r="L15">
            <v>-642233.4000000022</v>
          </cell>
        </row>
        <row r="16">
          <cell r="B16">
            <v>31554000</v>
          </cell>
          <cell r="C16">
            <v>15408254</v>
          </cell>
          <cell r="D16">
            <v>2609273</v>
          </cell>
          <cell r="G16">
            <v>11679269.91</v>
          </cell>
          <cell r="H16">
            <v>1304139.33</v>
          </cell>
          <cell r="I16">
            <v>49.98094603362699</v>
          </cell>
          <cell r="J16">
            <v>-1305133.67</v>
          </cell>
          <cell r="K16">
            <v>75.79878881799327</v>
          </cell>
          <cell r="L16">
            <v>-3728984.09</v>
          </cell>
        </row>
        <row r="17">
          <cell r="B17">
            <v>92189150</v>
          </cell>
          <cell r="C17">
            <v>47664714</v>
          </cell>
          <cell r="D17">
            <v>7694907</v>
          </cell>
          <cell r="G17">
            <v>48838852.52</v>
          </cell>
          <cell r="H17">
            <v>7504247.170000002</v>
          </cell>
          <cell r="I17">
            <v>97.52225946330478</v>
          </cell>
          <cell r="J17">
            <v>-190659.8299999982</v>
          </cell>
          <cell r="K17">
            <v>102.46332857467686</v>
          </cell>
          <cell r="L17">
            <v>1174138.5200000033</v>
          </cell>
        </row>
        <row r="18">
          <cell r="B18">
            <v>9151755</v>
          </cell>
          <cell r="C18">
            <v>4908400</v>
          </cell>
          <cell r="D18">
            <v>1461394</v>
          </cell>
          <cell r="G18">
            <v>4075624.64</v>
          </cell>
          <cell r="H18">
            <v>482013.73</v>
          </cell>
          <cell r="I18">
            <v>32.98314691315278</v>
          </cell>
          <cell r="J18">
            <v>-979380.27</v>
          </cell>
          <cell r="K18">
            <v>83.03366962757723</v>
          </cell>
          <cell r="L18">
            <v>-832775.3599999999</v>
          </cell>
        </row>
        <row r="19">
          <cell r="B19">
            <v>19618479</v>
          </cell>
          <cell r="C19">
            <v>9403467</v>
          </cell>
          <cell r="D19">
            <v>2916003</v>
          </cell>
          <cell r="G19">
            <v>8504412.15</v>
          </cell>
          <cell r="H19">
            <v>1828967.7400000002</v>
          </cell>
          <cell r="I19">
            <v>62.72173725472848</v>
          </cell>
          <cell r="J19">
            <v>-1087035.2599999998</v>
          </cell>
          <cell r="K19">
            <v>90.43911304203014</v>
          </cell>
          <cell r="L19">
            <v>-899054.8499999996</v>
          </cell>
        </row>
        <row r="20">
          <cell r="B20">
            <v>43409699</v>
          </cell>
          <cell r="C20">
            <v>21524779</v>
          </cell>
          <cell r="D20">
            <v>3978104</v>
          </cell>
          <cell r="G20">
            <v>20435613.74</v>
          </cell>
          <cell r="H20">
            <v>2438427.419999998</v>
          </cell>
          <cell r="I20">
            <v>61.29622101382965</v>
          </cell>
          <cell r="J20">
            <v>-1539676.580000002</v>
          </cell>
          <cell r="K20">
            <v>94.93994683987232</v>
          </cell>
          <cell r="L20">
            <v>-1089165.2600000016</v>
          </cell>
        </row>
        <row r="21">
          <cell r="B21">
            <v>32278821</v>
          </cell>
          <cell r="C21">
            <v>16596678</v>
          </cell>
          <cell r="D21">
            <v>3239040</v>
          </cell>
          <cell r="G21">
            <v>15894601.9</v>
          </cell>
          <cell r="H21">
            <v>2076655.3800000008</v>
          </cell>
          <cell r="I21">
            <v>64.11329838470661</v>
          </cell>
          <cell r="J21">
            <v>-1162384.6199999992</v>
          </cell>
          <cell r="K21">
            <v>95.76977934981929</v>
          </cell>
          <cell r="L21">
            <v>-702076.0999999996</v>
          </cell>
        </row>
        <row r="22">
          <cell r="B22">
            <v>41377502</v>
          </cell>
          <cell r="C22">
            <v>21538855</v>
          </cell>
          <cell r="D22">
            <v>3133980</v>
          </cell>
          <cell r="G22">
            <v>21329636.37</v>
          </cell>
          <cell r="H22">
            <v>2202380.3599999994</v>
          </cell>
          <cell r="I22">
            <v>70.27423148839493</v>
          </cell>
          <cell r="J22">
            <v>-931599.6400000006</v>
          </cell>
          <cell r="K22">
            <v>99.02864553385035</v>
          </cell>
          <cell r="L22">
            <v>-209218.62999999896</v>
          </cell>
        </row>
        <row r="23">
          <cell r="B23">
            <v>20622040</v>
          </cell>
          <cell r="C23">
            <v>10902710</v>
          </cell>
          <cell r="D23">
            <v>1601380</v>
          </cell>
          <cell r="G23">
            <v>11400356.31</v>
          </cell>
          <cell r="H23">
            <v>1522775.8499999996</v>
          </cell>
          <cell r="I23">
            <v>95.0914742284779</v>
          </cell>
          <cell r="J23">
            <v>-78604.15000000037</v>
          </cell>
          <cell r="K23">
            <v>104.56442765147382</v>
          </cell>
          <cell r="L23">
            <v>497646.3100000005</v>
          </cell>
        </row>
        <row r="24">
          <cell r="B24">
            <v>27127619</v>
          </cell>
          <cell r="C24">
            <v>11376973</v>
          </cell>
          <cell r="D24">
            <v>1916447</v>
          </cell>
          <cell r="G24">
            <v>12075881.94</v>
          </cell>
          <cell r="H24">
            <v>1907204.83</v>
          </cell>
          <cell r="I24">
            <v>99.51774455541948</v>
          </cell>
          <cell r="J24">
            <v>-9242.169999999925</v>
          </cell>
          <cell r="K24">
            <v>106.14318887809613</v>
          </cell>
          <cell r="L24">
            <v>698908.9399999995</v>
          </cell>
        </row>
        <row r="25">
          <cell r="B25">
            <v>34353900</v>
          </cell>
          <cell r="C25">
            <v>15503560</v>
          </cell>
          <cell r="D25">
            <v>2954950</v>
          </cell>
          <cell r="G25">
            <v>15537859.92</v>
          </cell>
          <cell r="H25">
            <v>2243739.630000001</v>
          </cell>
          <cell r="I25">
            <v>75.93155992487185</v>
          </cell>
          <cell r="J25">
            <v>-711210.3699999992</v>
          </cell>
          <cell r="K25">
            <v>100.22123899285067</v>
          </cell>
          <cell r="L25">
            <v>34299.919999999925</v>
          </cell>
        </row>
        <row r="26">
          <cell r="B26">
            <v>22573748</v>
          </cell>
          <cell r="C26">
            <v>11018782</v>
          </cell>
          <cell r="D26">
            <v>2782227</v>
          </cell>
          <cell r="G26">
            <v>10370217.79</v>
          </cell>
          <cell r="H26">
            <v>1658882.17</v>
          </cell>
          <cell r="I26">
            <v>59.62425675546963</v>
          </cell>
          <cell r="J26">
            <v>-1123344.83</v>
          </cell>
          <cell r="K26">
            <v>94.1140117846056</v>
          </cell>
          <cell r="L26">
            <v>-648564.2100000009</v>
          </cell>
        </row>
        <row r="27">
          <cell r="B27">
            <v>18628307</v>
          </cell>
          <cell r="C27">
            <v>9238887</v>
          </cell>
          <cell r="D27">
            <v>2234198</v>
          </cell>
          <cell r="G27">
            <v>8668779.89</v>
          </cell>
          <cell r="H27">
            <v>1367974.4300000006</v>
          </cell>
          <cell r="I27">
            <v>61.2288807885425</v>
          </cell>
          <cell r="J27">
            <v>-866223.5699999994</v>
          </cell>
          <cell r="K27">
            <v>93.82926633911639</v>
          </cell>
          <cell r="L27">
            <v>-570107.1099999994</v>
          </cell>
        </row>
        <row r="28">
          <cell r="B28">
            <v>32686485</v>
          </cell>
          <cell r="C28">
            <v>16132869</v>
          </cell>
          <cell r="D28">
            <v>2947138</v>
          </cell>
          <cell r="G28">
            <v>15920495.39</v>
          </cell>
          <cell r="H28">
            <v>1792993.4299999997</v>
          </cell>
          <cell r="I28">
            <v>60.838461924755464</v>
          </cell>
          <cell r="J28">
            <v>-1154144.5700000003</v>
          </cell>
          <cell r="K28">
            <v>98.68359676136961</v>
          </cell>
          <cell r="L28">
            <v>-212373.6099999994</v>
          </cell>
        </row>
        <row r="29">
          <cell r="B29">
            <v>62371264</v>
          </cell>
          <cell r="C29">
            <v>34239838</v>
          </cell>
          <cell r="D29">
            <v>5542506</v>
          </cell>
          <cell r="G29">
            <v>34106163.3</v>
          </cell>
          <cell r="H29">
            <v>3896787.8099999987</v>
          </cell>
          <cell r="I29">
            <v>70.30732686622258</v>
          </cell>
          <cell r="J29">
            <v>-1645718.1900000013</v>
          </cell>
          <cell r="K29">
            <v>99.60959307108871</v>
          </cell>
          <cell r="L29">
            <v>-133674.70000000298</v>
          </cell>
        </row>
        <row r="30">
          <cell r="B30">
            <v>26540729</v>
          </cell>
          <cell r="C30">
            <v>12619270</v>
          </cell>
          <cell r="D30">
            <v>3061698</v>
          </cell>
          <cell r="G30">
            <v>11514041.76</v>
          </cell>
          <cell r="H30">
            <v>1629773.3599999994</v>
          </cell>
          <cell r="I30">
            <v>53.231029317718445</v>
          </cell>
          <cell r="J30">
            <v>-1431924.6400000006</v>
          </cell>
          <cell r="K30">
            <v>91.24174187571865</v>
          </cell>
          <cell r="L30">
            <v>-1105228.2400000002</v>
          </cell>
        </row>
        <row r="31">
          <cell r="B31">
            <v>29019220</v>
          </cell>
          <cell r="C31">
            <v>14019338</v>
          </cell>
          <cell r="D31">
            <v>2780695</v>
          </cell>
          <cell r="G31">
            <v>13360482.1</v>
          </cell>
          <cell r="H31">
            <v>1718791.6500000004</v>
          </cell>
          <cell r="I31">
            <v>61.81158487356579</v>
          </cell>
          <cell r="J31">
            <v>-1061903.3499999996</v>
          </cell>
          <cell r="K31">
            <v>95.30037794937249</v>
          </cell>
          <cell r="L31">
            <v>-658855.9000000004</v>
          </cell>
        </row>
        <row r="32">
          <cell r="B32">
            <v>10776857</v>
          </cell>
          <cell r="C32">
            <v>5076326</v>
          </cell>
          <cell r="D32">
            <v>1121251</v>
          </cell>
          <cell r="G32">
            <v>4558211.95</v>
          </cell>
          <cell r="H32">
            <v>503183.20999999996</v>
          </cell>
          <cell r="I32">
            <v>44.8769463750757</v>
          </cell>
          <cell r="J32">
            <v>-618067.79</v>
          </cell>
          <cell r="K32">
            <v>89.79352291401301</v>
          </cell>
          <cell r="L32">
            <v>-518114.0499999998</v>
          </cell>
        </row>
        <row r="33">
          <cell r="B33">
            <v>25220561</v>
          </cell>
          <cell r="C33">
            <v>13308232</v>
          </cell>
          <cell r="D33">
            <v>2303679</v>
          </cell>
          <cell r="G33">
            <v>14605408.84</v>
          </cell>
          <cell r="H33">
            <v>1613342.1600000001</v>
          </cell>
          <cell r="I33">
            <v>70.03328849201648</v>
          </cell>
          <cell r="J33">
            <v>-690336.8399999999</v>
          </cell>
          <cell r="K33">
            <v>109.74717633416671</v>
          </cell>
          <cell r="L33">
            <v>1297176.8399999999</v>
          </cell>
        </row>
        <row r="34">
          <cell r="B34">
            <v>20683000</v>
          </cell>
          <cell r="C34">
            <v>10144525</v>
          </cell>
          <cell r="D34">
            <v>2269687</v>
          </cell>
          <cell r="G34">
            <v>9510186.81</v>
          </cell>
          <cell r="H34">
            <v>1235944.5200000005</v>
          </cell>
          <cell r="I34">
            <v>54.45440362481702</v>
          </cell>
          <cell r="J34">
            <v>-1033742.4799999995</v>
          </cell>
          <cell r="K34">
            <v>93.74698973091398</v>
          </cell>
          <cell r="L34">
            <v>-634338.1899999995</v>
          </cell>
        </row>
        <row r="35">
          <cell r="B35">
            <v>40398203</v>
          </cell>
          <cell r="C35">
            <v>20864388</v>
          </cell>
          <cell r="D35">
            <v>4170429</v>
          </cell>
          <cell r="G35">
            <v>20200462.19</v>
          </cell>
          <cell r="H35">
            <v>2597112.8200000003</v>
          </cell>
          <cell r="I35">
            <v>62.27447631886312</v>
          </cell>
          <cell r="J35">
            <v>-1573316.1799999997</v>
          </cell>
          <cell r="K35">
            <v>96.81789942748381</v>
          </cell>
          <cell r="L35">
            <v>-663925.8099999987</v>
          </cell>
        </row>
        <row r="36">
          <cell r="B36">
            <v>3810098507</v>
          </cell>
          <cell r="C36">
            <v>2060029019</v>
          </cell>
          <cell r="D36">
            <v>312461702</v>
          </cell>
          <cell r="G36">
            <v>2020525000.5500002</v>
          </cell>
          <cell r="H36">
            <v>227007516.22000003</v>
          </cell>
          <cell r="I36">
            <v>72.65130886984672</v>
          </cell>
          <cell r="J36">
            <v>-85454185.77999997</v>
          </cell>
          <cell r="K36">
            <v>98.08235621509952</v>
          </cell>
          <cell r="L36">
            <v>-39504018.45000002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13" sqref="K1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22.07.2014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22.07.2014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480205300</v>
      </c>
      <c r="D10" s="33">
        <f>'[5]вспомогат'!D10</f>
        <v>67895400</v>
      </c>
      <c r="E10" s="33">
        <f>'[5]вспомогат'!G10</f>
        <v>475268686.6</v>
      </c>
      <c r="F10" s="33">
        <f>'[5]вспомогат'!H10</f>
        <v>53557608.03000003</v>
      </c>
      <c r="G10" s="34">
        <f>'[5]вспомогат'!I10</f>
        <v>78.88252816832957</v>
      </c>
      <c r="H10" s="35">
        <f>'[5]вспомогат'!J10</f>
        <v>-14337791.969999969</v>
      </c>
      <c r="I10" s="36">
        <f>'[5]вспомогат'!K10</f>
        <v>98.97197856833317</v>
      </c>
      <c r="J10" s="37">
        <f>'[5]вспомогат'!L10</f>
        <v>-4936613.399999976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942050000</v>
      </c>
      <c r="D12" s="38">
        <f>'[5]вспомогат'!D11</f>
        <v>139220000</v>
      </c>
      <c r="E12" s="33">
        <f>'[5]вспомогат'!G11</f>
        <v>919171857.31</v>
      </c>
      <c r="F12" s="38">
        <f>'[5]вспомогат'!H11</f>
        <v>98007746.25999999</v>
      </c>
      <c r="G12" s="39">
        <f>'[5]вспомогат'!I11</f>
        <v>70.39774907340899</v>
      </c>
      <c r="H12" s="35">
        <f>'[5]вспомогат'!J11</f>
        <v>-41212253.74000001</v>
      </c>
      <c r="I12" s="36">
        <f>'[5]вспомогат'!K11</f>
        <v>97.57145133591635</v>
      </c>
      <c r="J12" s="37">
        <f>'[5]вспомогат'!L11</f>
        <v>-22878142.690000057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72203036</v>
      </c>
      <c r="D13" s="38">
        <f>'[5]вспомогат'!D12</f>
        <v>11531483</v>
      </c>
      <c r="E13" s="33">
        <f>'[5]вспомогат'!G12</f>
        <v>68284611.4</v>
      </c>
      <c r="F13" s="38">
        <f>'[5]вспомогат'!H12</f>
        <v>8091181.970000006</v>
      </c>
      <c r="G13" s="39">
        <f>'[5]вспомогат'!I12</f>
        <v>70.16601394634156</v>
      </c>
      <c r="H13" s="35">
        <f>'[5]вспомогат'!J12</f>
        <v>-3440301.0299999937</v>
      </c>
      <c r="I13" s="36">
        <f>'[5]вспомогат'!K12</f>
        <v>94.57304731618211</v>
      </c>
      <c r="J13" s="37">
        <f>'[5]вспомогат'!L12</f>
        <v>-3918424.599999994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149590078</v>
      </c>
      <c r="D14" s="38">
        <f>'[5]вспомогат'!D13</f>
        <v>19060288</v>
      </c>
      <c r="E14" s="33">
        <f>'[5]вспомогат'!G13</f>
        <v>152611870.8</v>
      </c>
      <c r="F14" s="38">
        <f>'[5]вспомогат'!H13</f>
        <v>15896936.680000007</v>
      </c>
      <c r="G14" s="39">
        <f>'[5]вспомогат'!I13</f>
        <v>83.40344427114641</v>
      </c>
      <c r="H14" s="35">
        <f>'[5]вспомогат'!J13</f>
        <v>-3163351.319999993</v>
      </c>
      <c r="I14" s="36">
        <f>'[5]вспомогат'!K13</f>
        <v>102.020048950038</v>
      </c>
      <c r="J14" s="37">
        <f>'[5]вспомогат'!L13</f>
        <v>3021792.800000012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80322080</v>
      </c>
      <c r="D15" s="38">
        <f>'[5]вспомогат'!D14</f>
        <v>11863160</v>
      </c>
      <c r="E15" s="33">
        <f>'[5]вспомогат'!G14</f>
        <v>79075968.42</v>
      </c>
      <c r="F15" s="38">
        <f>'[5]вспомогат'!H14</f>
        <v>8506667.870000005</v>
      </c>
      <c r="G15" s="39">
        <f>'[5]вспомогат'!I14</f>
        <v>71.70659309998352</v>
      </c>
      <c r="H15" s="35">
        <f>'[5]вспомогат'!J14</f>
        <v>-3356492.129999995</v>
      </c>
      <c r="I15" s="36">
        <f>'[5]вспомогат'!K14</f>
        <v>98.44860643549072</v>
      </c>
      <c r="J15" s="37">
        <f>'[5]вспомогат'!L14</f>
        <v>-1246111.5799999982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14167680</v>
      </c>
      <c r="D16" s="38">
        <f>'[5]вспомогат'!D15</f>
        <v>2172385</v>
      </c>
      <c r="E16" s="33">
        <f>'[5]вспомогат'!G15</f>
        <v>13525446.599999998</v>
      </c>
      <c r="F16" s="38">
        <f>'[5]вспомогат'!H15</f>
        <v>1422038.4099999983</v>
      </c>
      <c r="G16" s="39">
        <f>'[5]вспомогат'!I15</f>
        <v>65.45977853833452</v>
      </c>
      <c r="H16" s="35">
        <f>'[5]вспомогат'!J15</f>
        <v>-750346.5900000017</v>
      </c>
      <c r="I16" s="36">
        <f>'[5]вспомогат'!K15</f>
        <v>95.46691201382299</v>
      </c>
      <c r="J16" s="37">
        <f>'[5]вспомогат'!L15</f>
        <v>-642233.4000000022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1258332874</v>
      </c>
      <c r="D17" s="42">
        <f>SUM(D12:D16)</f>
        <v>183847316</v>
      </c>
      <c r="E17" s="42">
        <f>SUM(E12:E16)</f>
        <v>1232669754.53</v>
      </c>
      <c r="F17" s="42">
        <f>SUM(F12:F16)</f>
        <v>131924571.19</v>
      </c>
      <c r="G17" s="43">
        <f>F17/D17*100</f>
        <v>71.75768135228039</v>
      </c>
      <c r="H17" s="42">
        <f>SUM(H12:H16)</f>
        <v>-51922744.809999995</v>
      </c>
      <c r="I17" s="44">
        <f>E17/C17*100</f>
        <v>97.96054605261787</v>
      </c>
      <c r="J17" s="42">
        <f>SUM(J12:J16)</f>
        <v>-25663119.47000004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15408254</v>
      </c>
      <c r="D18" s="46">
        <f>'[5]вспомогат'!D16</f>
        <v>2609273</v>
      </c>
      <c r="E18" s="45">
        <f>'[5]вспомогат'!G16</f>
        <v>11679269.91</v>
      </c>
      <c r="F18" s="46">
        <f>'[5]вспомогат'!H16</f>
        <v>1304139.33</v>
      </c>
      <c r="G18" s="47">
        <f>'[5]вспомогат'!I16</f>
        <v>49.98094603362699</v>
      </c>
      <c r="H18" s="48">
        <f>'[5]вспомогат'!J16</f>
        <v>-1305133.67</v>
      </c>
      <c r="I18" s="49">
        <f>'[5]вспомогат'!K16</f>
        <v>75.79878881799327</v>
      </c>
      <c r="J18" s="50">
        <f>'[5]вспомогат'!L16</f>
        <v>-3728984.09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47664714</v>
      </c>
      <c r="D19" s="38">
        <f>'[5]вспомогат'!D17</f>
        <v>7694907</v>
      </c>
      <c r="E19" s="33">
        <f>'[5]вспомогат'!G17</f>
        <v>48838852.52</v>
      </c>
      <c r="F19" s="38">
        <f>'[5]вспомогат'!H17</f>
        <v>7504247.170000002</v>
      </c>
      <c r="G19" s="39">
        <f>'[5]вспомогат'!I17</f>
        <v>97.52225946330478</v>
      </c>
      <c r="H19" s="35">
        <f>'[5]вспомогат'!J17</f>
        <v>-190659.8299999982</v>
      </c>
      <c r="I19" s="36">
        <f>'[5]вспомогат'!K17</f>
        <v>102.46332857467686</v>
      </c>
      <c r="J19" s="37">
        <f>'[5]вспомогат'!L17</f>
        <v>1174138.5200000033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4908400</v>
      </c>
      <c r="D20" s="38">
        <f>'[5]вспомогат'!D18</f>
        <v>1461394</v>
      </c>
      <c r="E20" s="33">
        <f>'[5]вспомогат'!G18</f>
        <v>4075624.64</v>
      </c>
      <c r="F20" s="38">
        <f>'[5]вспомогат'!H18</f>
        <v>482013.73</v>
      </c>
      <c r="G20" s="39">
        <f>'[5]вспомогат'!I18</f>
        <v>32.98314691315278</v>
      </c>
      <c r="H20" s="35">
        <f>'[5]вспомогат'!J18</f>
        <v>-979380.27</v>
      </c>
      <c r="I20" s="36">
        <f>'[5]вспомогат'!K18</f>
        <v>83.03366962757723</v>
      </c>
      <c r="J20" s="37">
        <f>'[5]вспомогат'!L18</f>
        <v>-832775.3599999999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9403467</v>
      </c>
      <c r="D21" s="38">
        <f>'[5]вспомогат'!D19</f>
        <v>2916003</v>
      </c>
      <c r="E21" s="33">
        <f>'[5]вспомогат'!G19</f>
        <v>8504412.15</v>
      </c>
      <c r="F21" s="38">
        <f>'[5]вспомогат'!H19</f>
        <v>1828967.7400000002</v>
      </c>
      <c r="G21" s="39">
        <f>'[5]вспомогат'!I19</f>
        <v>62.72173725472848</v>
      </c>
      <c r="H21" s="35">
        <f>'[5]вспомогат'!J19</f>
        <v>-1087035.2599999998</v>
      </c>
      <c r="I21" s="36">
        <f>'[5]вспомогат'!K19</f>
        <v>90.43911304203014</v>
      </c>
      <c r="J21" s="37">
        <f>'[5]вспомогат'!L19</f>
        <v>-899054.8499999996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21524779</v>
      </c>
      <c r="D22" s="38">
        <f>'[5]вспомогат'!D20</f>
        <v>3978104</v>
      </c>
      <c r="E22" s="33">
        <f>'[5]вспомогат'!G20</f>
        <v>20435613.74</v>
      </c>
      <c r="F22" s="38">
        <f>'[5]вспомогат'!H20</f>
        <v>2438427.419999998</v>
      </c>
      <c r="G22" s="39">
        <f>'[5]вспомогат'!I20</f>
        <v>61.29622101382965</v>
      </c>
      <c r="H22" s="35">
        <f>'[5]вспомогат'!J20</f>
        <v>-1539676.580000002</v>
      </c>
      <c r="I22" s="36">
        <f>'[5]вспомогат'!K20</f>
        <v>94.93994683987232</v>
      </c>
      <c r="J22" s="37">
        <f>'[5]вспомогат'!L20</f>
        <v>-1089165.2600000016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16596678</v>
      </c>
      <c r="D23" s="38">
        <f>'[5]вспомогат'!D21</f>
        <v>3239040</v>
      </c>
      <c r="E23" s="33">
        <f>'[5]вспомогат'!G21</f>
        <v>15894601.9</v>
      </c>
      <c r="F23" s="38">
        <f>'[5]вспомогат'!H21</f>
        <v>2076655.3800000008</v>
      </c>
      <c r="G23" s="39">
        <f>'[5]вспомогат'!I21</f>
        <v>64.11329838470661</v>
      </c>
      <c r="H23" s="35">
        <f>'[5]вспомогат'!J21</f>
        <v>-1162384.6199999992</v>
      </c>
      <c r="I23" s="36">
        <f>'[5]вспомогат'!K21</f>
        <v>95.76977934981929</v>
      </c>
      <c r="J23" s="37">
        <f>'[5]вспомогат'!L21</f>
        <v>-702076.0999999996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21538855</v>
      </c>
      <c r="D24" s="38">
        <f>'[5]вспомогат'!D22</f>
        <v>3133980</v>
      </c>
      <c r="E24" s="33">
        <f>'[5]вспомогат'!G22</f>
        <v>21329636.37</v>
      </c>
      <c r="F24" s="38">
        <f>'[5]вспомогат'!H22</f>
        <v>2202380.3599999994</v>
      </c>
      <c r="G24" s="39">
        <f>'[5]вспомогат'!I22</f>
        <v>70.27423148839493</v>
      </c>
      <c r="H24" s="35">
        <f>'[5]вспомогат'!J22</f>
        <v>-931599.6400000006</v>
      </c>
      <c r="I24" s="36">
        <f>'[5]вспомогат'!K22</f>
        <v>99.02864553385035</v>
      </c>
      <c r="J24" s="37">
        <f>'[5]вспомогат'!L22</f>
        <v>-209218.62999999896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10902710</v>
      </c>
      <c r="D25" s="38">
        <f>'[5]вспомогат'!D23</f>
        <v>1601380</v>
      </c>
      <c r="E25" s="33">
        <f>'[5]вспомогат'!G23</f>
        <v>11400356.31</v>
      </c>
      <c r="F25" s="38">
        <f>'[5]вспомогат'!H23</f>
        <v>1522775.8499999996</v>
      </c>
      <c r="G25" s="39">
        <f>'[5]вспомогат'!I23</f>
        <v>95.0914742284779</v>
      </c>
      <c r="H25" s="35">
        <f>'[5]вспомогат'!J23</f>
        <v>-78604.15000000037</v>
      </c>
      <c r="I25" s="36">
        <f>'[5]вспомогат'!K23</f>
        <v>104.56442765147382</v>
      </c>
      <c r="J25" s="37">
        <f>'[5]вспомогат'!L23</f>
        <v>497646.3100000005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11376973</v>
      </c>
      <c r="D26" s="38">
        <f>'[5]вспомогат'!D24</f>
        <v>1916447</v>
      </c>
      <c r="E26" s="33">
        <f>'[5]вспомогат'!G24</f>
        <v>12075881.94</v>
      </c>
      <c r="F26" s="38">
        <f>'[5]вспомогат'!H24</f>
        <v>1907204.83</v>
      </c>
      <c r="G26" s="39">
        <f>'[5]вспомогат'!I24</f>
        <v>99.51774455541948</v>
      </c>
      <c r="H26" s="35">
        <f>'[5]вспомогат'!J24</f>
        <v>-9242.169999999925</v>
      </c>
      <c r="I26" s="36">
        <f>'[5]вспомогат'!K24</f>
        <v>106.14318887809613</v>
      </c>
      <c r="J26" s="37">
        <f>'[5]вспомогат'!L24</f>
        <v>698908.9399999995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15503560</v>
      </c>
      <c r="D27" s="38">
        <f>'[5]вспомогат'!D25</f>
        <v>2954950</v>
      </c>
      <c r="E27" s="33">
        <f>'[5]вспомогат'!G25</f>
        <v>15537859.92</v>
      </c>
      <c r="F27" s="38">
        <f>'[5]вспомогат'!H25</f>
        <v>2243739.630000001</v>
      </c>
      <c r="G27" s="39">
        <f>'[5]вспомогат'!I25</f>
        <v>75.93155992487185</v>
      </c>
      <c r="H27" s="35">
        <f>'[5]вспомогат'!J25</f>
        <v>-711210.3699999992</v>
      </c>
      <c r="I27" s="36">
        <f>'[5]вспомогат'!K25</f>
        <v>100.22123899285067</v>
      </c>
      <c r="J27" s="37">
        <f>'[5]вспомогат'!L25</f>
        <v>34299.919999999925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11018782</v>
      </c>
      <c r="D28" s="38">
        <f>'[5]вспомогат'!D26</f>
        <v>2782227</v>
      </c>
      <c r="E28" s="33">
        <f>'[5]вспомогат'!G26</f>
        <v>10370217.79</v>
      </c>
      <c r="F28" s="38">
        <f>'[5]вспомогат'!H26</f>
        <v>1658882.17</v>
      </c>
      <c r="G28" s="39">
        <f>'[5]вспомогат'!I26</f>
        <v>59.62425675546963</v>
      </c>
      <c r="H28" s="35">
        <f>'[5]вспомогат'!J26</f>
        <v>-1123344.83</v>
      </c>
      <c r="I28" s="36">
        <f>'[5]вспомогат'!K26</f>
        <v>94.1140117846056</v>
      </c>
      <c r="J28" s="37">
        <f>'[5]вспомогат'!L26</f>
        <v>-648564.2100000009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9238887</v>
      </c>
      <c r="D29" s="38">
        <f>'[5]вспомогат'!D27</f>
        <v>2234198</v>
      </c>
      <c r="E29" s="33">
        <f>'[5]вспомогат'!G27</f>
        <v>8668779.89</v>
      </c>
      <c r="F29" s="38">
        <f>'[5]вспомогат'!H27</f>
        <v>1367974.4300000006</v>
      </c>
      <c r="G29" s="39">
        <f>'[5]вспомогат'!I27</f>
        <v>61.2288807885425</v>
      </c>
      <c r="H29" s="35">
        <f>'[5]вспомогат'!J27</f>
        <v>-866223.5699999994</v>
      </c>
      <c r="I29" s="36">
        <f>'[5]вспомогат'!K27</f>
        <v>93.82926633911639</v>
      </c>
      <c r="J29" s="37">
        <f>'[5]вспомогат'!L27</f>
        <v>-570107.1099999994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16132869</v>
      </c>
      <c r="D30" s="38">
        <f>'[5]вспомогат'!D28</f>
        <v>2947138</v>
      </c>
      <c r="E30" s="33">
        <f>'[5]вспомогат'!G28</f>
        <v>15920495.39</v>
      </c>
      <c r="F30" s="38">
        <f>'[5]вспомогат'!H28</f>
        <v>1792993.4299999997</v>
      </c>
      <c r="G30" s="39">
        <f>'[5]вспомогат'!I28</f>
        <v>60.838461924755464</v>
      </c>
      <c r="H30" s="35">
        <f>'[5]вспомогат'!J28</f>
        <v>-1154144.5700000003</v>
      </c>
      <c r="I30" s="36">
        <f>'[5]вспомогат'!K28</f>
        <v>98.68359676136961</v>
      </c>
      <c r="J30" s="37">
        <f>'[5]вспомогат'!L28</f>
        <v>-212373.6099999994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34239838</v>
      </c>
      <c r="D31" s="38">
        <f>'[5]вспомогат'!D29</f>
        <v>5542506</v>
      </c>
      <c r="E31" s="33">
        <f>'[5]вспомогат'!G29</f>
        <v>34106163.3</v>
      </c>
      <c r="F31" s="38">
        <f>'[5]вспомогат'!H29</f>
        <v>3896787.8099999987</v>
      </c>
      <c r="G31" s="39">
        <f>'[5]вспомогат'!I29</f>
        <v>70.30732686622258</v>
      </c>
      <c r="H31" s="35">
        <f>'[5]вспомогат'!J29</f>
        <v>-1645718.1900000013</v>
      </c>
      <c r="I31" s="36">
        <f>'[5]вспомогат'!K29</f>
        <v>99.60959307108871</v>
      </c>
      <c r="J31" s="37">
        <f>'[5]вспомогат'!L29</f>
        <v>-133674.70000000298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12619270</v>
      </c>
      <c r="D32" s="38">
        <f>'[5]вспомогат'!D30</f>
        <v>3061698</v>
      </c>
      <c r="E32" s="33">
        <f>'[5]вспомогат'!G30</f>
        <v>11514041.76</v>
      </c>
      <c r="F32" s="38">
        <f>'[5]вспомогат'!H30</f>
        <v>1629773.3599999994</v>
      </c>
      <c r="G32" s="39">
        <f>'[5]вспомогат'!I30</f>
        <v>53.231029317718445</v>
      </c>
      <c r="H32" s="35">
        <f>'[5]вспомогат'!J30</f>
        <v>-1431924.6400000006</v>
      </c>
      <c r="I32" s="36">
        <f>'[5]вспомогат'!K30</f>
        <v>91.24174187571865</v>
      </c>
      <c r="J32" s="37">
        <f>'[5]вспомогат'!L30</f>
        <v>-1105228.2400000002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14019338</v>
      </c>
      <c r="D33" s="38">
        <f>'[5]вспомогат'!D31</f>
        <v>2780695</v>
      </c>
      <c r="E33" s="33">
        <f>'[5]вспомогат'!G31</f>
        <v>13360482.1</v>
      </c>
      <c r="F33" s="38">
        <f>'[5]вспомогат'!H31</f>
        <v>1718791.6500000004</v>
      </c>
      <c r="G33" s="39">
        <f>'[5]вспомогат'!I31</f>
        <v>61.81158487356579</v>
      </c>
      <c r="H33" s="35">
        <f>'[5]вспомогат'!J31</f>
        <v>-1061903.3499999996</v>
      </c>
      <c r="I33" s="36">
        <f>'[5]вспомогат'!K31</f>
        <v>95.30037794937249</v>
      </c>
      <c r="J33" s="37">
        <f>'[5]вспомогат'!L31</f>
        <v>-658855.9000000004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5076326</v>
      </c>
      <c r="D34" s="38">
        <f>'[5]вспомогат'!D32</f>
        <v>1121251</v>
      </c>
      <c r="E34" s="33">
        <f>'[5]вспомогат'!G32</f>
        <v>4558211.95</v>
      </c>
      <c r="F34" s="38">
        <f>'[5]вспомогат'!H32</f>
        <v>503183.20999999996</v>
      </c>
      <c r="G34" s="39">
        <f>'[5]вспомогат'!I32</f>
        <v>44.8769463750757</v>
      </c>
      <c r="H34" s="35">
        <f>'[5]вспомогат'!J32</f>
        <v>-618067.79</v>
      </c>
      <c r="I34" s="36">
        <f>'[5]вспомогат'!K32</f>
        <v>89.79352291401301</v>
      </c>
      <c r="J34" s="37">
        <f>'[5]вспомогат'!L32</f>
        <v>-518114.0499999998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13308232</v>
      </c>
      <c r="D35" s="38">
        <f>'[5]вспомогат'!D33</f>
        <v>2303679</v>
      </c>
      <c r="E35" s="33">
        <f>'[5]вспомогат'!G33</f>
        <v>14605408.84</v>
      </c>
      <c r="F35" s="38">
        <f>'[5]вспомогат'!H33</f>
        <v>1613342.1600000001</v>
      </c>
      <c r="G35" s="39">
        <f>'[5]вспомогат'!I33</f>
        <v>70.03328849201648</v>
      </c>
      <c r="H35" s="35">
        <f>'[5]вспомогат'!J33</f>
        <v>-690336.8399999999</v>
      </c>
      <c r="I35" s="36">
        <f>'[5]вспомогат'!K33</f>
        <v>109.74717633416671</v>
      </c>
      <c r="J35" s="37">
        <f>'[5]вспомогат'!L33</f>
        <v>1297176.8399999999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10144525</v>
      </c>
      <c r="D36" s="38">
        <f>'[5]вспомогат'!D34</f>
        <v>2269687</v>
      </c>
      <c r="E36" s="33">
        <f>'[5]вспомогат'!G34</f>
        <v>9510186.81</v>
      </c>
      <c r="F36" s="38">
        <f>'[5]вспомогат'!H34</f>
        <v>1235944.5200000005</v>
      </c>
      <c r="G36" s="39">
        <f>'[5]вспомогат'!I34</f>
        <v>54.45440362481702</v>
      </c>
      <c r="H36" s="35">
        <f>'[5]вспомогат'!J34</f>
        <v>-1033742.4799999995</v>
      </c>
      <c r="I36" s="36">
        <f>'[5]вспомогат'!K34</f>
        <v>93.74698973091398</v>
      </c>
      <c r="J36" s="37">
        <f>'[5]вспомогат'!L34</f>
        <v>-634338.1899999995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20864388</v>
      </c>
      <c r="D37" s="38">
        <f>'[5]вспомогат'!D35</f>
        <v>4170429</v>
      </c>
      <c r="E37" s="33">
        <f>'[5]вспомогат'!G35</f>
        <v>20200462.19</v>
      </c>
      <c r="F37" s="38">
        <f>'[5]вспомогат'!H35</f>
        <v>2597112.8200000003</v>
      </c>
      <c r="G37" s="39">
        <f>'[5]вспомогат'!I35</f>
        <v>62.27447631886312</v>
      </c>
      <c r="H37" s="35">
        <f>'[5]вспомогат'!J35</f>
        <v>-1573316.1799999997</v>
      </c>
      <c r="I37" s="36">
        <f>'[5]вспомогат'!K35</f>
        <v>96.81789942748381</v>
      </c>
      <c r="J37" s="37">
        <f>'[5]вспомогат'!L35</f>
        <v>-663925.8099999987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321490845</v>
      </c>
      <c r="D38" s="42">
        <f>SUM(D18:D37)</f>
        <v>60718986</v>
      </c>
      <c r="E38" s="42">
        <f>SUM(E18:E37)</f>
        <v>312586559.41999996</v>
      </c>
      <c r="F38" s="42">
        <f>SUM(F18:F37)</f>
        <v>41525337</v>
      </c>
      <c r="G38" s="43">
        <f>F38/D38*100</f>
        <v>68.38937824159316</v>
      </c>
      <c r="H38" s="42">
        <f>SUM(H18:H37)</f>
        <v>-19193649</v>
      </c>
      <c r="I38" s="44">
        <f>E38/C38*100</f>
        <v>97.23031441844012</v>
      </c>
      <c r="J38" s="42">
        <f>SUM(J18:J37)</f>
        <v>-8904285.579999996</v>
      </c>
    </row>
    <row r="39" spans="1:10" ht="20.25" customHeight="1">
      <c r="A39" s="52" t="s">
        <v>41</v>
      </c>
      <c r="B39" s="53">
        <f>'[5]вспомогат'!B36</f>
        <v>3810098507</v>
      </c>
      <c r="C39" s="53">
        <f>'[5]вспомогат'!C36</f>
        <v>2060029019</v>
      </c>
      <c r="D39" s="53">
        <f>'[5]вспомогат'!D36</f>
        <v>312461702</v>
      </c>
      <c r="E39" s="53">
        <f>'[5]вспомогат'!G36</f>
        <v>2020525000.5500002</v>
      </c>
      <c r="F39" s="53">
        <f>'[5]вспомогат'!H36</f>
        <v>227007516.22000003</v>
      </c>
      <c r="G39" s="54">
        <f>'[5]вспомогат'!I36</f>
        <v>72.65130886984672</v>
      </c>
      <c r="H39" s="53">
        <f>'[5]вспомогат'!J36</f>
        <v>-85454185.77999997</v>
      </c>
      <c r="I39" s="54">
        <f>'[5]вспомогат'!K36</f>
        <v>98.08235621509952</v>
      </c>
      <c r="J39" s="53">
        <f>'[5]вспомогат'!L36</f>
        <v>-39504018.45000002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22.07.2014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2014-07-23T04:36:14Z</dcterms:created>
  <dcterms:modified xsi:type="dcterms:W3CDTF">2014-07-23T04:36:33Z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