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<sst xmlns="http://schemas.openxmlformats.org/spreadsheetml/2006/main" count="47" uniqueCount="42">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</sst>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0907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09.07.2014</v>
          </cell>
        </row>
        <row r="6">
          <cell r="G6" t="str">
            <v>Фактично надійшло на 09.07.2014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936406100</v>
          </cell>
          <cell r="C10">
            <v>480205300</v>
          </cell>
          <cell r="D10">
            <v>67895400</v>
          </cell>
          <cell r="G10">
            <v>447544564.48</v>
          </cell>
          <cell r="H10">
            <v>25833485.910000026</v>
          </cell>
          <cell r="I10">
            <v>38.04894869166398</v>
          </cell>
          <cell r="J10">
            <v>-42061914.089999974</v>
          </cell>
          <cell r="K10">
            <v>93.19858912011175</v>
          </cell>
          <cell r="L10">
            <v>-32660735.51999998</v>
          </cell>
        </row>
        <row r="11">
          <cell r="B11">
            <v>1691009600</v>
          </cell>
          <cell r="C11">
            <v>942050000</v>
          </cell>
          <cell r="D11">
            <v>139220000</v>
          </cell>
          <cell r="G11">
            <v>871024695.5</v>
          </cell>
          <cell r="H11">
            <v>49860584.45000005</v>
          </cell>
          <cell r="I11">
            <v>35.81423965665856</v>
          </cell>
          <cell r="J11">
            <v>-89359415.54999995</v>
          </cell>
          <cell r="K11">
            <v>92.46055894060825</v>
          </cell>
          <cell r="L11">
            <v>-71025304.5</v>
          </cell>
        </row>
        <row r="12">
          <cell r="B12">
            <v>129920230</v>
          </cell>
          <cell r="C12">
            <v>72203036</v>
          </cell>
          <cell r="D12">
            <v>11531483</v>
          </cell>
          <cell r="G12">
            <v>63306015.86</v>
          </cell>
          <cell r="H12">
            <v>3112586.4299999997</v>
          </cell>
          <cell r="I12">
            <v>26.992074046330377</v>
          </cell>
          <cell r="J12">
            <v>-8418896.57</v>
          </cell>
          <cell r="K12">
            <v>87.67777557165324</v>
          </cell>
          <cell r="L12">
            <v>-8897020.14</v>
          </cell>
        </row>
        <row r="13">
          <cell r="B13">
            <v>247569638</v>
          </cell>
          <cell r="C13">
            <v>149590078</v>
          </cell>
          <cell r="D13">
            <v>19060288</v>
          </cell>
          <cell r="G13">
            <v>145779907.03</v>
          </cell>
          <cell r="H13">
            <v>9064972.909999996</v>
          </cell>
          <cell r="I13">
            <v>47.55947501947503</v>
          </cell>
          <cell r="J13">
            <v>-9995315.090000004</v>
          </cell>
          <cell r="K13">
            <v>97.45292534040928</v>
          </cell>
          <cell r="L13">
            <v>-3810170.969999999</v>
          </cell>
        </row>
        <row r="14">
          <cell r="B14">
            <v>139848700</v>
          </cell>
          <cell r="C14">
            <v>80322080</v>
          </cell>
          <cell r="D14">
            <v>11863160</v>
          </cell>
          <cell r="G14">
            <v>73810683.89</v>
          </cell>
          <cell r="H14">
            <v>3241383.3400000036</v>
          </cell>
          <cell r="I14">
            <v>27.323102276290662</v>
          </cell>
          <cell r="J14">
            <v>-8621776.659999996</v>
          </cell>
          <cell r="K14">
            <v>91.89339206604211</v>
          </cell>
          <cell r="L14">
            <v>-6511396.109999999</v>
          </cell>
        </row>
        <row r="15">
          <cell r="B15">
            <v>24762900</v>
          </cell>
          <cell r="C15">
            <v>14167680</v>
          </cell>
          <cell r="D15">
            <v>2172385</v>
          </cell>
          <cell r="G15">
            <v>12525907.43</v>
          </cell>
          <cell r="H15">
            <v>422499.2400000002</v>
          </cell>
          <cell r="I15">
            <v>19.448635485883038</v>
          </cell>
          <cell r="J15">
            <v>-1749885.7599999998</v>
          </cell>
          <cell r="K15">
            <v>88.41184604677689</v>
          </cell>
          <cell r="L15">
            <v>-1641772.5700000003</v>
          </cell>
        </row>
        <row r="16">
          <cell r="B16">
            <v>31554000</v>
          </cell>
          <cell r="C16">
            <v>15408254</v>
          </cell>
          <cell r="D16">
            <v>2609273</v>
          </cell>
          <cell r="G16">
            <v>10872907.97</v>
          </cell>
          <cell r="H16">
            <v>497777.3900000006</v>
          </cell>
          <cell r="I16">
            <v>19.077244504503767</v>
          </cell>
          <cell r="J16">
            <v>-2111495.6099999994</v>
          </cell>
          <cell r="K16">
            <v>70.56547724356051</v>
          </cell>
          <cell r="L16">
            <v>-4535346.029999999</v>
          </cell>
        </row>
        <row r="17">
          <cell r="B17">
            <v>92189150</v>
          </cell>
          <cell r="C17">
            <v>47664714</v>
          </cell>
          <cell r="D17">
            <v>7694907</v>
          </cell>
          <cell r="G17">
            <v>44353719.19</v>
          </cell>
          <cell r="H17">
            <v>3019113.839999996</v>
          </cell>
          <cell r="I17">
            <v>39.23522194615213</v>
          </cell>
          <cell r="J17">
            <v>-4675793.160000004</v>
          </cell>
          <cell r="K17">
            <v>93.05357248131185</v>
          </cell>
          <cell r="L17">
            <v>-3310994.8100000024</v>
          </cell>
        </row>
        <row r="18">
          <cell r="B18">
            <v>9151755</v>
          </cell>
          <cell r="C18">
            <v>4908400</v>
          </cell>
          <cell r="D18">
            <v>1461394</v>
          </cell>
          <cell r="G18">
            <v>3763387.97</v>
          </cell>
          <cell r="H18">
            <v>169777.06000000006</v>
          </cell>
          <cell r="I18">
            <v>11.617473453428715</v>
          </cell>
          <cell r="J18">
            <v>-1291616.94</v>
          </cell>
          <cell r="K18">
            <v>76.67239772634667</v>
          </cell>
          <cell r="L18">
            <v>-1145012.0299999998</v>
          </cell>
        </row>
        <row r="19">
          <cell r="B19">
            <v>19618479</v>
          </cell>
          <cell r="C19">
            <v>9403467</v>
          </cell>
          <cell r="D19">
            <v>2916003</v>
          </cell>
          <cell r="G19">
            <v>7120203.57</v>
          </cell>
          <cell r="H19">
            <v>444759.16000000015</v>
          </cell>
          <cell r="I19">
            <v>15.252356050388155</v>
          </cell>
          <cell r="J19">
            <v>-2471243.84</v>
          </cell>
          <cell r="K19">
            <v>75.71891909654174</v>
          </cell>
          <cell r="L19">
            <v>-2283263.4299999997</v>
          </cell>
        </row>
        <row r="20">
          <cell r="B20">
            <v>43409699</v>
          </cell>
          <cell r="C20">
            <v>21524779</v>
          </cell>
          <cell r="D20">
            <v>3978104</v>
          </cell>
          <cell r="G20">
            <v>18988065.58</v>
          </cell>
          <cell r="H20">
            <v>990879.2599999979</v>
          </cell>
          <cell r="I20">
            <v>24.908329696760013</v>
          </cell>
          <cell r="J20">
            <v>-2987224.740000002</v>
          </cell>
          <cell r="K20">
            <v>88.2149153772961</v>
          </cell>
          <cell r="L20">
            <v>-2536713.420000002</v>
          </cell>
        </row>
        <row r="21">
          <cell r="B21">
            <v>32278821</v>
          </cell>
          <cell r="C21">
            <v>16596678</v>
          </cell>
          <cell r="D21">
            <v>3239040</v>
          </cell>
          <cell r="G21">
            <v>14517389.11</v>
          </cell>
          <cell r="H21">
            <v>699442.5899999999</v>
          </cell>
          <cell r="I21">
            <v>21.594132520746882</v>
          </cell>
          <cell r="J21">
            <v>-2539597.41</v>
          </cell>
          <cell r="K21">
            <v>87.471656135041</v>
          </cell>
          <cell r="L21">
            <v>-2079288.8900000006</v>
          </cell>
        </row>
        <row r="22">
          <cell r="B22">
            <v>41377502</v>
          </cell>
          <cell r="C22">
            <v>21538855</v>
          </cell>
          <cell r="D22">
            <v>3133980</v>
          </cell>
          <cell r="G22">
            <v>19963557.91</v>
          </cell>
          <cell r="H22">
            <v>836301.8999999985</v>
          </cell>
          <cell r="I22">
            <v>26.68497884479156</v>
          </cell>
          <cell r="J22">
            <v>-2297678.1000000015</v>
          </cell>
          <cell r="K22">
            <v>92.68625426003379</v>
          </cell>
          <cell r="L22">
            <v>-1575297.0899999999</v>
          </cell>
        </row>
        <row r="23">
          <cell r="B23">
            <v>20622040</v>
          </cell>
          <cell r="C23">
            <v>10902710</v>
          </cell>
          <cell r="D23">
            <v>1601380</v>
          </cell>
          <cell r="G23">
            <v>10496099.35</v>
          </cell>
          <cell r="H23">
            <v>618518.8899999987</v>
          </cell>
          <cell r="I23">
            <v>38.624117323808136</v>
          </cell>
          <cell r="J23">
            <v>-982861.1100000013</v>
          </cell>
          <cell r="K23">
            <v>96.2705542933821</v>
          </cell>
          <cell r="L23">
            <v>-406610.6500000004</v>
          </cell>
        </row>
        <row r="24">
          <cell r="B24">
            <v>27127619</v>
          </cell>
          <cell r="C24">
            <v>11376973</v>
          </cell>
          <cell r="D24">
            <v>1916447</v>
          </cell>
          <cell r="G24">
            <v>10996116.72</v>
          </cell>
          <cell r="H24">
            <v>827439.6100000013</v>
          </cell>
          <cell r="I24">
            <v>43.175710572742226</v>
          </cell>
          <cell r="J24">
            <v>-1089007.3899999987</v>
          </cell>
          <cell r="K24">
            <v>96.65239356725203</v>
          </cell>
          <cell r="L24">
            <v>-380856.27999999933</v>
          </cell>
        </row>
        <row r="25">
          <cell r="B25">
            <v>34353900</v>
          </cell>
          <cell r="C25">
            <v>15503560</v>
          </cell>
          <cell r="D25">
            <v>2954950</v>
          </cell>
          <cell r="G25">
            <v>13881317.81</v>
          </cell>
          <cell r="H25">
            <v>587197.5200000014</v>
          </cell>
          <cell r="I25">
            <v>19.871656711619533</v>
          </cell>
          <cell r="J25">
            <v>-2367752.4799999986</v>
          </cell>
          <cell r="K25">
            <v>89.53632462479587</v>
          </cell>
          <cell r="L25">
            <v>-1622242.1899999995</v>
          </cell>
        </row>
        <row r="26">
          <cell r="B26">
            <v>22573748</v>
          </cell>
          <cell r="C26">
            <v>11018782</v>
          </cell>
          <cell r="D26">
            <v>2782227</v>
          </cell>
          <cell r="G26">
            <v>9311930.76</v>
          </cell>
          <cell r="H26">
            <v>600595.1400000006</v>
          </cell>
          <cell r="I26">
            <v>21.58684895229615</v>
          </cell>
          <cell r="J26">
            <v>-2181631.8599999994</v>
          </cell>
          <cell r="K26">
            <v>84.50961966576705</v>
          </cell>
          <cell r="L26">
            <v>-1706851.2400000002</v>
          </cell>
        </row>
        <row r="27">
          <cell r="B27">
            <v>18628307</v>
          </cell>
          <cell r="C27">
            <v>9238887</v>
          </cell>
          <cell r="D27">
            <v>2234198</v>
          </cell>
          <cell r="G27">
            <v>7727054.82</v>
          </cell>
          <cell r="H27">
            <v>426249.36000000034</v>
          </cell>
          <cell r="I27">
            <v>19.078405763499937</v>
          </cell>
          <cell r="J27">
            <v>-1807948.6399999997</v>
          </cell>
          <cell r="K27">
            <v>83.63620877709621</v>
          </cell>
          <cell r="L27">
            <v>-1511832.1799999997</v>
          </cell>
        </row>
        <row r="28">
          <cell r="B28">
            <v>32686485</v>
          </cell>
          <cell r="C28">
            <v>16132869</v>
          </cell>
          <cell r="D28">
            <v>2947138</v>
          </cell>
          <cell r="G28">
            <v>14777626.46</v>
          </cell>
          <cell r="H28">
            <v>650124.5</v>
          </cell>
          <cell r="I28">
            <v>22.05952011748347</v>
          </cell>
          <cell r="J28">
            <v>-2297013.5</v>
          </cell>
          <cell r="K28">
            <v>91.59949454743605</v>
          </cell>
          <cell r="L28">
            <v>-1355242.539999999</v>
          </cell>
        </row>
        <row r="29">
          <cell r="B29">
            <v>62371264</v>
          </cell>
          <cell r="C29">
            <v>34239838</v>
          </cell>
          <cell r="D29">
            <v>5542506</v>
          </cell>
          <cell r="G29">
            <v>31757228.69</v>
          </cell>
          <cell r="H29">
            <v>1547853.200000003</v>
          </cell>
          <cell r="I29">
            <v>27.926955784982514</v>
          </cell>
          <cell r="J29">
            <v>-3994652.799999997</v>
          </cell>
          <cell r="K29">
            <v>92.74935439238936</v>
          </cell>
          <cell r="L29">
            <v>-2482609.3099999987</v>
          </cell>
        </row>
        <row r="30">
          <cell r="B30">
            <v>26540729</v>
          </cell>
          <cell r="C30">
            <v>12619270</v>
          </cell>
          <cell r="D30">
            <v>3061698</v>
          </cell>
          <cell r="G30">
            <v>10198101.74</v>
          </cell>
          <cell r="H30">
            <v>313833.33999999985</v>
          </cell>
          <cell r="I30">
            <v>10.250303589707405</v>
          </cell>
          <cell r="J30">
            <v>-2747864.66</v>
          </cell>
          <cell r="K30">
            <v>80.81372171290415</v>
          </cell>
          <cell r="L30">
            <v>-2421168.26</v>
          </cell>
        </row>
        <row r="31">
          <cell r="B31">
            <v>29019220</v>
          </cell>
          <cell r="C31">
            <v>14019338</v>
          </cell>
          <cell r="D31">
            <v>2780695</v>
          </cell>
          <cell r="G31">
            <v>12214071.92</v>
          </cell>
          <cell r="H31">
            <v>572381.4700000007</v>
          </cell>
          <cell r="I31">
            <v>20.58411548192091</v>
          </cell>
          <cell r="J31">
            <v>-2208313.5299999993</v>
          </cell>
          <cell r="K31">
            <v>87.1230290617146</v>
          </cell>
          <cell r="L31">
            <v>-1805266.08</v>
          </cell>
        </row>
        <row r="32">
          <cell r="B32">
            <v>10776857</v>
          </cell>
          <cell r="C32">
            <v>5076326</v>
          </cell>
          <cell r="D32">
            <v>1121251</v>
          </cell>
          <cell r="G32">
            <v>4288701.06</v>
          </cell>
          <cell r="H32">
            <v>233672.31999999937</v>
          </cell>
          <cell r="I32">
            <v>20.840322104506427</v>
          </cell>
          <cell r="J32">
            <v>-887578.6800000006</v>
          </cell>
          <cell r="K32">
            <v>84.48435068984931</v>
          </cell>
          <cell r="L32">
            <v>-787624.9400000004</v>
          </cell>
        </row>
        <row r="33">
          <cell r="B33">
            <v>25220561</v>
          </cell>
          <cell r="C33">
            <v>13308232</v>
          </cell>
          <cell r="D33">
            <v>2303679</v>
          </cell>
          <cell r="G33">
            <v>13590323.76</v>
          </cell>
          <cell r="H33">
            <v>598257.0800000001</v>
          </cell>
          <cell r="I33">
            <v>25.96963726283046</v>
          </cell>
          <cell r="J33">
            <v>-1705421.92</v>
          </cell>
          <cell r="K33">
            <v>102.11967870713406</v>
          </cell>
          <cell r="L33">
            <v>282091.7599999998</v>
          </cell>
        </row>
        <row r="34">
          <cell r="B34">
            <v>20683000</v>
          </cell>
          <cell r="C34">
            <v>10144525</v>
          </cell>
          <cell r="D34">
            <v>2269687</v>
          </cell>
          <cell r="G34">
            <v>8623027.7</v>
          </cell>
          <cell r="H34">
            <v>348785.4099999992</v>
          </cell>
          <cell r="I34">
            <v>15.367114936993481</v>
          </cell>
          <cell r="J34">
            <v>-1920901.5900000008</v>
          </cell>
          <cell r="K34">
            <v>85.00178864954248</v>
          </cell>
          <cell r="L34">
            <v>-1521497.3000000007</v>
          </cell>
        </row>
        <row r="35">
          <cell r="B35">
            <v>40398203</v>
          </cell>
          <cell r="C35">
            <v>20864388</v>
          </cell>
          <cell r="D35">
            <v>4170429</v>
          </cell>
          <cell r="G35">
            <v>18426338.89</v>
          </cell>
          <cell r="H35">
            <v>822989.5199999996</v>
          </cell>
          <cell r="I35">
            <v>19.733929530990686</v>
          </cell>
          <cell r="J35">
            <v>-3347439.4800000004</v>
          </cell>
          <cell r="K35">
            <v>88.31478253759468</v>
          </cell>
          <cell r="L35">
            <v>-2438049.1099999994</v>
          </cell>
        </row>
        <row r="36">
          <cell r="B36">
            <v>3810098507</v>
          </cell>
          <cell r="C36">
            <v>2060029019</v>
          </cell>
          <cell r="D36">
            <v>312461702</v>
          </cell>
          <cell r="G36">
            <v>1899858945.17</v>
          </cell>
          <cell r="H36">
            <v>106341460.84000006</v>
          </cell>
          <cell r="I36">
            <v>34.03343838919499</v>
          </cell>
          <cell r="J36">
            <v>-206120241.15999988</v>
          </cell>
          <cell r="K36">
            <v>92.22486322509421</v>
          </cell>
          <cell r="L36">
            <v>-160170073.82999998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13" sqref="K1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09.07.2014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09.07.2014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480205300</v>
      </c>
      <c r="D10" s="33">
        <f>'[5]вспомогат'!D10</f>
        <v>67895400</v>
      </c>
      <c r="E10" s="33">
        <f>'[5]вспомогат'!G10</f>
        <v>447544564.48</v>
      </c>
      <c r="F10" s="33">
        <f>'[5]вспомогат'!H10</f>
        <v>25833485.910000026</v>
      </c>
      <c r="G10" s="34">
        <f>'[5]вспомогат'!I10</f>
        <v>38.04894869166398</v>
      </c>
      <c r="H10" s="35">
        <f>'[5]вспомогат'!J10</f>
        <v>-42061914.089999974</v>
      </c>
      <c r="I10" s="36">
        <f>'[5]вспомогат'!K10</f>
        <v>93.19858912011175</v>
      </c>
      <c r="J10" s="37">
        <f>'[5]вспомогат'!L10</f>
        <v>-32660735.51999998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942050000</v>
      </c>
      <c r="D12" s="38">
        <f>'[5]вспомогат'!D11</f>
        <v>139220000</v>
      </c>
      <c r="E12" s="33">
        <f>'[5]вспомогат'!G11</f>
        <v>871024695.5</v>
      </c>
      <c r="F12" s="38">
        <f>'[5]вспомогат'!H11</f>
        <v>49860584.45000005</v>
      </c>
      <c r="G12" s="39">
        <f>'[5]вспомогат'!I11</f>
        <v>35.81423965665856</v>
      </c>
      <c r="H12" s="35">
        <f>'[5]вспомогат'!J11</f>
        <v>-89359415.54999995</v>
      </c>
      <c r="I12" s="36">
        <f>'[5]вспомогат'!K11</f>
        <v>92.46055894060825</v>
      </c>
      <c r="J12" s="37">
        <f>'[5]вспомогат'!L11</f>
        <v>-71025304.5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72203036</v>
      </c>
      <c r="D13" s="38">
        <f>'[5]вспомогат'!D12</f>
        <v>11531483</v>
      </c>
      <c r="E13" s="33">
        <f>'[5]вспомогат'!G12</f>
        <v>63306015.86</v>
      </c>
      <c r="F13" s="38">
        <f>'[5]вспомогат'!H12</f>
        <v>3112586.4299999997</v>
      </c>
      <c r="G13" s="39">
        <f>'[5]вспомогат'!I12</f>
        <v>26.992074046330377</v>
      </c>
      <c r="H13" s="35">
        <f>'[5]вспомогат'!J12</f>
        <v>-8418896.57</v>
      </c>
      <c r="I13" s="36">
        <f>'[5]вспомогат'!K12</f>
        <v>87.67777557165324</v>
      </c>
      <c r="J13" s="37">
        <f>'[5]вспомогат'!L12</f>
        <v>-8897020.14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149590078</v>
      </c>
      <c r="D14" s="38">
        <f>'[5]вспомогат'!D13</f>
        <v>19060288</v>
      </c>
      <c r="E14" s="33">
        <f>'[5]вспомогат'!G13</f>
        <v>145779907.03</v>
      </c>
      <c r="F14" s="38">
        <f>'[5]вспомогат'!H13</f>
        <v>9064972.909999996</v>
      </c>
      <c r="G14" s="39">
        <f>'[5]вспомогат'!I13</f>
        <v>47.55947501947503</v>
      </c>
      <c r="H14" s="35">
        <f>'[5]вспомогат'!J13</f>
        <v>-9995315.090000004</v>
      </c>
      <c r="I14" s="36">
        <f>'[5]вспомогат'!K13</f>
        <v>97.45292534040928</v>
      </c>
      <c r="J14" s="37">
        <f>'[5]вспомогат'!L13</f>
        <v>-3810170.969999999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80322080</v>
      </c>
      <c r="D15" s="38">
        <f>'[5]вспомогат'!D14</f>
        <v>11863160</v>
      </c>
      <c r="E15" s="33">
        <f>'[5]вспомогат'!G14</f>
        <v>73810683.89</v>
      </c>
      <c r="F15" s="38">
        <f>'[5]вспомогат'!H14</f>
        <v>3241383.3400000036</v>
      </c>
      <c r="G15" s="39">
        <f>'[5]вспомогат'!I14</f>
        <v>27.323102276290662</v>
      </c>
      <c r="H15" s="35">
        <f>'[5]вспомогат'!J14</f>
        <v>-8621776.659999996</v>
      </c>
      <c r="I15" s="36">
        <f>'[5]вспомогат'!K14</f>
        <v>91.89339206604211</v>
      </c>
      <c r="J15" s="37">
        <f>'[5]вспомогат'!L14</f>
        <v>-6511396.109999999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14167680</v>
      </c>
      <c r="D16" s="38">
        <f>'[5]вспомогат'!D15</f>
        <v>2172385</v>
      </c>
      <c r="E16" s="33">
        <f>'[5]вспомогат'!G15</f>
        <v>12525907.43</v>
      </c>
      <c r="F16" s="38">
        <f>'[5]вспомогат'!H15</f>
        <v>422499.2400000002</v>
      </c>
      <c r="G16" s="39">
        <f>'[5]вспомогат'!I15</f>
        <v>19.448635485883038</v>
      </c>
      <c r="H16" s="35">
        <f>'[5]вспомогат'!J15</f>
        <v>-1749885.7599999998</v>
      </c>
      <c r="I16" s="36">
        <f>'[5]вспомогат'!K15</f>
        <v>88.41184604677689</v>
      </c>
      <c r="J16" s="37">
        <f>'[5]вспомогат'!L15</f>
        <v>-1641772.5700000003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1258332874</v>
      </c>
      <c r="D17" s="42">
        <f>SUM(D12:D16)</f>
        <v>183847316</v>
      </c>
      <c r="E17" s="42">
        <f>SUM(E12:E16)</f>
        <v>1166447209.7100003</v>
      </c>
      <c r="F17" s="42">
        <f>SUM(F12:F16)</f>
        <v>65702026.37000005</v>
      </c>
      <c r="G17" s="43">
        <f>F17/D17*100</f>
        <v>35.73727797581775</v>
      </c>
      <c r="H17" s="42">
        <f>SUM(H12:H16)</f>
        <v>-118145289.62999995</v>
      </c>
      <c r="I17" s="44">
        <f>E17/C17*100</f>
        <v>92.69782533790818</v>
      </c>
      <c r="J17" s="42">
        <f>SUM(J12:J16)</f>
        <v>-91885664.28999999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15408254</v>
      </c>
      <c r="D18" s="46">
        <f>'[5]вспомогат'!D16</f>
        <v>2609273</v>
      </c>
      <c r="E18" s="45">
        <f>'[5]вспомогат'!G16</f>
        <v>10872907.97</v>
      </c>
      <c r="F18" s="46">
        <f>'[5]вспомогат'!H16</f>
        <v>497777.3900000006</v>
      </c>
      <c r="G18" s="47">
        <f>'[5]вспомогат'!I16</f>
        <v>19.077244504503767</v>
      </c>
      <c r="H18" s="48">
        <f>'[5]вспомогат'!J16</f>
        <v>-2111495.6099999994</v>
      </c>
      <c r="I18" s="49">
        <f>'[5]вспомогат'!K16</f>
        <v>70.56547724356051</v>
      </c>
      <c r="J18" s="50">
        <f>'[5]вспомогат'!L16</f>
        <v>-4535346.029999999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47664714</v>
      </c>
      <c r="D19" s="38">
        <f>'[5]вспомогат'!D17</f>
        <v>7694907</v>
      </c>
      <c r="E19" s="33">
        <f>'[5]вспомогат'!G17</f>
        <v>44353719.19</v>
      </c>
      <c r="F19" s="38">
        <f>'[5]вспомогат'!H17</f>
        <v>3019113.839999996</v>
      </c>
      <c r="G19" s="39">
        <f>'[5]вспомогат'!I17</f>
        <v>39.23522194615213</v>
      </c>
      <c r="H19" s="35">
        <f>'[5]вспомогат'!J17</f>
        <v>-4675793.160000004</v>
      </c>
      <c r="I19" s="36">
        <f>'[5]вспомогат'!K17</f>
        <v>93.05357248131185</v>
      </c>
      <c r="J19" s="37">
        <f>'[5]вспомогат'!L17</f>
        <v>-3310994.8100000024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4908400</v>
      </c>
      <c r="D20" s="38">
        <f>'[5]вспомогат'!D18</f>
        <v>1461394</v>
      </c>
      <c r="E20" s="33">
        <f>'[5]вспомогат'!G18</f>
        <v>3763387.97</v>
      </c>
      <c r="F20" s="38">
        <f>'[5]вспомогат'!H18</f>
        <v>169777.06000000006</v>
      </c>
      <c r="G20" s="39">
        <f>'[5]вспомогат'!I18</f>
        <v>11.617473453428715</v>
      </c>
      <c r="H20" s="35">
        <f>'[5]вспомогат'!J18</f>
        <v>-1291616.94</v>
      </c>
      <c r="I20" s="36">
        <f>'[5]вспомогат'!K18</f>
        <v>76.67239772634667</v>
      </c>
      <c r="J20" s="37">
        <f>'[5]вспомогат'!L18</f>
        <v>-1145012.0299999998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9403467</v>
      </c>
      <c r="D21" s="38">
        <f>'[5]вспомогат'!D19</f>
        <v>2916003</v>
      </c>
      <c r="E21" s="33">
        <f>'[5]вспомогат'!G19</f>
        <v>7120203.57</v>
      </c>
      <c r="F21" s="38">
        <f>'[5]вспомогат'!H19</f>
        <v>444759.16000000015</v>
      </c>
      <c r="G21" s="39">
        <f>'[5]вспомогат'!I19</f>
        <v>15.252356050388155</v>
      </c>
      <c r="H21" s="35">
        <f>'[5]вспомогат'!J19</f>
        <v>-2471243.84</v>
      </c>
      <c r="I21" s="36">
        <f>'[5]вспомогат'!K19</f>
        <v>75.71891909654174</v>
      </c>
      <c r="J21" s="37">
        <f>'[5]вспомогат'!L19</f>
        <v>-2283263.4299999997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21524779</v>
      </c>
      <c r="D22" s="38">
        <f>'[5]вспомогат'!D20</f>
        <v>3978104</v>
      </c>
      <c r="E22" s="33">
        <f>'[5]вспомогат'!G20</f>
        <v>18988065.58</v>
      </c>
      <c r="F22" s="38">
        <f>'[5]вспомогат'!H20</f>
        <v>990879.2599999979</v>
      </c>
      <c r="G22" s="39">
        <f>'[5]вспомогат'!I20</f>
        <v>24.908329696760013</v>
      </c>
      <c r="H22" s="35">
        <f>'[5]вспомогат'!J20</f>
        <v>-2987224.740000002</v>
      </c>
      <c r="I22" s="36">
        <f>'[5]вспомогат'!K20</f>
        <v>88.2149153772961</v>
      </c>
      <c r="J22" s="37">
        <f>'[5]вспомогат'!L20</f>
        <v>-2536713.420000002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16596678</v>
      </c>
      <c r="D23" s="38">
        <f>'[5]вспомогат'!D21</f>
        <v>3239040</v>
      </c>
      <c r="E23" s="33">
        <f>'[5]вспомогат'!G21</f>
        <v>14517389.11</v>
      </c>
      <c r="F23" s="38">
        <f>'[5]вспомогат'!H21</f>
        <v>699442.5899999999</v>
      </c>
      <c r="G23" s="39">
        <f>'[5]вспомогат'!I21</f>
        <v>21.594132520746882</v>
      </c>
      <c r="H23" s="35">
        <f>'[5]вспомогат'!J21</f>
        <v>-2539597.41</v>
      </c>
      <c r="I23" s="36">
        <f>'[5]вспомогат'!K21</f>
        <v>87.471656135041</v>
      </c>
      <c r="J23" s="37">
        <f>'[5]вспомогат'!L21</f>
        <v>-2079288.8900000006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21538855</v>
      </c>
      <c r="D24" s="38">
        <f>'[5]вспомогат'!D22</f>
        <v>3133980</v>
      </c>
      <c r="E24" s="33">
        <f>'[5]вспомогат'!G22</f>
        <v>19963557.91</v>
      </c>
      <c r="F24" s="38">
        <f>'[5]вспомогат'!H22</f>
        <v>836301.8999999985</v>
      </c>
      <c r="G24" s="39">
        <f>'[5]вспомогат'!I22</f>
        <v>26.68497884479156</v>
      </c>
      <c r="H24" s="35">
        <f>'[5]вспомогат'!J22</f>
        <v>-2297678.1000000015</v>
      </c>
      <c r="I24" s="36">
        <f>'[5]вспомогат'!K22</f>
        <v>92.68625426003379</v>
      </c>
      <c r="J24" s="37">
        <f>'[5]вспомогат'!L22</f>
        <v>-1575297.0899999999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10902710</v>
      </c>
      <c r="D25" s="38">
        <f>'[5]вспомогат'!D23</f>
        <v>1601380</v>
      </c>
      <c r="E25" s="33">
        <f>'[5]вспомогат'!G23</f>
        <v>10496099.35</v>
      </c>
      <c r="F25" s="38">
        <f>'[5]вспомогат'!H23</f>
        <v>618518.8899999987</v>
      </c>
      <c r="G25" s="39">
        <f>'[5]вспомогат'!I23</f>
        <v>38.624117323808136</v>
      </c>
      <c r="H25" s="35">
        <f>'[5]вспомогат'!J23</f>
        <v>-982861.1100000013</v>
      </c>
      <c r="I25" s="36">
        <f>'[5]вспомогат'!K23</f>
        <v>96.2705542933821</v>
      </c>
      <c r="J25" s="37">
        <f>'[5]вспомогат'!L23</f>
        <v>-406610.6500000004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11376973</v>
      </c>
      <c r="D26" s="38">
        <f>'[5]вспомогат'!D24</f>
        <v>1916447</v>
      </c>
      <c r="E26" s="33">
        <f>'[5]вспомогат'!G24</f>
        <v>10996116.72</v>
      </c>
      <c r="F26" s="38">
        <f>'[5]вспомогат'!H24</f>
        <v>827439.6100000013</v>
      </c>
      <c r="G26" s="39">
        <f>'[5]вспомогат'!I24</f>
        <v>43.175710572742226</v>
      </c>
      <c r="H26" s="35">
        <f>'[5]вспомогат'!J24</f>
        <v>-1089007.3899999987</v>
      </c>
      <c r="I26" s="36">
        <f>'[5]вспомогат'!K24</f>
        <v>96.65239356725203</v>
      </c>
      <c r="J26" s="37">
        <f>'[5]вспомогат'!L24</f>
        <v>-380856.27999999933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15503560</v>
      </c>
      <c r="D27" s="38">
        <f>'[5]вспомогат'!D25</f>
        <v>2954950</v>
      </c>
      <c r="E27" s="33">
        <f>'[5]вспомогат'!G25</f>
        <v>13881317.81</v>
      </c>
      <c r="F27" s="38">
        <f>'[5]вспомогат'!H25</f>
        <v>587197.5200000014</v>
      </c>
      <c r="G27" s="39">
        <f>'[5]вспомогат'!I25</f>
        <v>19.871656711619533</v>
      </c>
      <c r="H27" s="35">
        <f>'[5]вспомогат'!J25</f>
        <v>-2367752.4799999986</v>
      </c>
      <c r="I27" s="36">
        <f>'[5]вспомогат'!K25</f>
        <v>89.53632462479587</v>
      </c>
      <c r="J27" s="37">
        <f>'[5]вспомогат'!L25</f>
        <v>-1622242.1899999995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11018782</v>
      </c>
      <c r="D28" s="38">
        <f>'[5]вспомогат'!D26</f>
        <v>2782227</v>
      </c>
      <c r="E28" s="33">
        <f>'[5]вспомогат'!G26</f>
        <v>9311930.76</v>
      </c>
      <c r="F28" s="38">
        <f>'[5]вспомогат'!H26</f>
        <v>600595.1400000006</v>
      </c>
      <c r="G28" s="39">
        <f>'[5]вспомогат'!I26</f>
        <v>21.58684895229615</v>
      </c>
      <c r="H28" s="35">
        <f>'[5]вспомогат'!J26</f>
        <v>-2181631.8599999994</v>
      </c>
      <c r="I28" s="36">
        <f>'[5]вспомогат'!K26</f>
        <v>84.50961966576705</v>
      </c>
      <c r="J28" s="37">
        <f>'[5]вспомогат'!L26</f>
        <v>-1706851.2400000002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9238887</v>
      </c>
      <c r="D29" s="38">
        <f>'[5]вспомогат'!D27</f>
        <v>2234198</v>
      </c>
      <c r="E29" s="33">
        <f>'[5]вспомогат'!G27</f>
        <v>7727054.82</v>
      </c>
      <c r="F29" s="38">
        <f>'[5]вспомогат'!H27</f>
        <v>426249.36000000034</v>
      </c>
      <c r="G29" s="39">
        <f>'[5]вспомогат'!I27</f>
        <v>19.078405763499937</v>
      </c>
      <c r="H29" s="35">
        <f>'[5]вспомогат'!J27</f>
        <v>-1807948.6399999997</v>
      </c>
      <c r="I29" s="36">
        <f>'[5]вспомогат'!K27</f>
        <v>83.63620877709621</v>
      </c>
      <c r="J29" s="37">
        <f>'[5]вспомогат'!L27</f>
        <v>-1511832.1799999997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16132869</v>
      </c>
      <c r="D30" s="38">
        <f>'[5]вспомогат'!D28</f>
        <v>2947138</v>
      </c>
      <c r="E30" s="33">
        <f>'[5]вспомогат'!G28</f>
        <v>14777626.46</v>
      </c>
      <c r="F30" s="38">
        <f>'[5]вспомогат'!H28</f>
        <v>650124.5</v>
      </c>
      <c r="G30" s="39">
        <f>'[5]вспомогат'!I28</f>
        <v>22.05952011748347</v>
      </c>
      <c r="H30" s="35">
        <f>'[5]вспомогат'!J28</f>
        <v>-2297013.5</v>
      </c>
      <c r="I30" s="36">
        <f>'[5]вспомогат'!K28</f>
        <v>91.59949454743605</v>
      </c>
      <c r="J30" s="37">
        <f>'[5]вспомогат'!L28</f>
        <v>-1355242.539999999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34239838</v>
      </c>
      <c r="D31" s="38">
        <f>'[5]вспомогат'!D29</f>
        <v>5542506</v>
      </c>
      <c r="E31" s="33">
        <f>'[5]вспомогат'!G29</f>
        <v>31757228.69</v>
      </c>
      <c r="F31" s="38">
        <f>'[5]вспомогат'!H29</f>
        <v>1547853.200000003</v>
      </c>
      <c r="G31" s="39">
        <f>'[5]вспомогат'!I29</f>
        <v>27.926955784982514</v>
      </c>
      <c r="H31" s="35">
        <f>'[5]вспомогат'!J29</f>
        <v>-3994652.799999997</v>
      </c>
      <c r="I31" s="36">
        <f>'[5]вспомогат'!K29</f>
        <v>92.74935439238936</v>
      </c>
      <c r="J31" s="37">
        <f>'[5]вспомогат'!L29</f>
        <v>-2482609.3099999987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12619270</v>
      </c>
      <c r="D32" s="38">
        <f>'[5]вспомогат'!D30</f>
        <v>3061698</v>
      </c>
      <c r="E32" s="33">
        <f>'[5]вспомогат'!G30</f>
        <v>10198101.74</v>
      </c>
      <c r="F32" s="38">
        <f>'[5]вспомогат'!H30</f>
        <v>313833.33999999985</v>
      </c>
      <c r="G32" s="39">
        <f>'[5]вспомогат'!I30</f>
        <v>10.250303589707405</v>
      </c>
      <c r="H32" s="35">
        <f>'[5]вспомогат'!J30</f>
        <v>-2747864.66</v>
      </c>
      <c r="I32" s="36">
        <f>'[5]вспомогат'!K30</f>
        <v>80.81372171290415</v>
      </c>
      <c r="J32" s="37">
        <f>'[5]вспомогат'!L30</f>
        <v>-2421168.26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14019338</v>
      </c>
      <c r="D33" s="38">
        <f>'[5]вспомогат'!D31</f>
        <v>2780695</v>
      </c>
      <c r="E33" s="33">
        <f>'[5]вспомогат'!G31</f>
        <v>12214071.92</v>
      </c>
      <c r="F33" s="38">
        <f>'[5]вспомогат'!H31</f>
        <v>572381.4700000007</v>
      </c>
      <c r="G33" s="39">
        <f>'[5]вспомогат'!I31</f>
        <v>20.58411548192091</v>
      </c>
      <c r="H33" s="35">
        <f>'[5]вспомогат'!J31</f>
        <v>-2208313.5299999993</v>
      </c>
      <c r="I33" s="36">
        <f>'[5]вспомогат'!K31</f>
        <v>87.1230290617146</v>
      </c>
      <c r="J33" s="37">
        <f>'[5]вспомогат'!L31</f>
        <v>-1805266.08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5076326</v>
      </c>
      <c r="D34" s="38">
        <f>'[5]вспомогат'!D32</f>
        <v>1121251</v>
      </c>
      <c r="E34" s="33">
        <f>'[5]вспомогат'!G32</f>
        <v>4288701.06</v>
      </c>
      <c r="F34" s="38">
        <f>'[5]вспомогат'!H32</f>
        <v>233672.31999999937</v>
      </c>
      <c r="G34" s="39">
        <f>'[5]вспомогат'!I32</f>
        <v>20.840322104506427</v>
      </c>
      <c r="H34" s="35">
        <f>'[5]вспомогат'!J32</f>
        <v>-887578.6800000006</v>
      </c>
      <c r="I34" s="36">
        <f>'[5]вспомогат'!K32</f>
        <v>84.48435068984931</v>
      </c>
      <c r="J34" s="37">
        <f>'[5]вспомогат'!L32</f>
        <v>-787624.9400000004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13308232</v>
      </c>
      <c r="D35" s="38">
        <f>'[5]вспомогат'!D33</f>
        <v>2303679</v>
      </c>
      <c r="E35" s="33">
        <f>'[5]вспомогат'!G33</f>
        <v>13590323.76</v>
      </c>
      <c r="F35" s="38">
        <f>'[5]вспомогат'!H33</f>
        <v>598257.0800000001</v>
      </c>
      <c r="G35" s="39">
        <f>'[5]вспомогат'!I33</f>
        <v>25.96963726283046</v>
      </c>
      <c r="H35" s="35">
        <f>'[5]вспомогат'!J33</f>
        <v>-1705421.92</v>
      </c>
      <c r="I35" s="36">
        <f>'[5]вспомогат'!K33</f>
        <v>102.11967870713406</v>
      </c>
      <c r="J35" s="37">
        <f>'[5]вспомогат'!L33</f>
        <v>282091.7599999998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10144525</v>
      </c>
      <c r="D36" s="38">
        <f>'[5]вспомогат'!D34</f>
        <v>2269687</v>
      </c>
      <c r="E36" s="33">
        <f>'[5]вспомогат'!G34</f>
        <v>8623027.7</v>
      </c>
      <c r="F36" s="38">
        <f>'[5]вспомогат'!H34</f>
        <v>348785.4099999992</v>
      </c>
      <c r="G36" s="39">
        <f>'[5]вспомогат'!I34</f>
        <v>15.367114936993481</v>
      </c>
      <c r="H36" s="35">
        <f>'[5]вспомогат'!J34</f>
        <v>-1920901.5900000008</v>
      </c>
      <c r="I36" s="36">
        <f>'[5]вспомогат'!K34</f>
        <v>85.00178864954248</v>
      </c>
      <c r="J36" s="37">
        <f>'[5]вспомогат'!L34</f>
        <v>-1521497.3000000007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20864388</v>
      </c>
      <c r="D37" s="38">
        <f>'[5]вспомогат'!D35</f>
        <v>4170429</v>
      </c>
      <c r="E37" s="33">
        <f>'[5]вспомогат'!G35</f>
        <v>18426338.89</v>
      </c>
      <c r="F37" s="38">
        <f>'[5]вспомогат'!H35</f>
        <v>822989.5199999996</v>
      </c>
      <c r="G37" s="39">
        <f>'[5]вспомогат'!I35</f>
        <v>19.733929530990686</v>
      </c>
      <c r="H37" s="35">
        <f>'[5]вспомогат'!J35</f>
        <v>-3347439.4800000004</v>
      </c>
      <c r="I37" s="36">
        <f>'[5]вспомогат'!K35</f>
        <v>88.31478253759468</v>
      </c>
      <c r="J37" s="37">
        <f>'[5]вспомогат'!L35</f>
        <v>-2438049.1099999994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321490845</v>
      </c>
      <c r="D38" s="42">
        <f>SUM(D18:D37)</f>
        <v>60718986</v>
      </c>
      <c r="E38" s="42">
        <f>SUM(E18:E37)</f>
        <v>285867170.97999996</v>
      </c>
      <c r="F38" s="42">
        <f>SUM(F18:F37)</f>
        <v>14805948.559999995</v>
      </c>
      <c r="G38" s="43">
        <f>F38/D38*100</f>
        <v>24.38438046379759</v>
      </c>
      <c r="H38" s="42">
        <f>SUM(H18:H37)</f>
        <v>-45913037.44</v>
      </c>
      <c r="I38" s="44">
        <f>E38/C38*100</f>
        <v>88.91922598293583</v>
      </c>
      <c r="J38" s="42">
        <f>SUM(J18:J37)</f>
        <v>-35623674.019999996</v>
      </c>
    </row>
    <row r="39" spans="1:10" ht="20.25" customHeight="1">
      <c r="A39" s="52" t="s">
        <v>41</v>
      </c>
      <c r="B39" s="53">
        <f>'[5]вспомогат'!B36</f>
        <v>3810098507</v>
      </c>
      <c r="C39" s="53">
        <f>'[5]вспомогат'!C36</f>
        <v>2060029019</v>
      </c>
      <c r="D39" s="53">
        <f>'[5]вспомогат'!D36</f>
        <v>312461702</v>
      </c>
      <c r="E39" s="53">
        <f>'[5]вспомогат'!G36</f>
        <v>1899858945.17</v>
      </c>
      <c r="F39" s="53">
        <f>'[5]вспомогат'!H36</f>
        <v>106341460.84000006</v>
      </c>
      <c r="G39" s="54">
        <f>'[5]вспомогат'!I36</f>
        <v>34.03343838919499</v>
      </c>
      <c r="H39" s="53">
        <f>'[5]вспомогат'!J36</f>
        <v>-206120241.15999988</v>
      </c>
      <c r="I39" s="54">
        <f>'[5]вспомогат'!K36</f>
        <v>92.22486322509421</v>
      </c>
      <c r="J39" s="53">
        <f>'[5]вспомогат'!L36</f>
        <v>-160170073.82999998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09.07.2014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2014-07-10T04:57:15Z</dcterms:created>
  <dcterms:modified xsi:type="dcterms:W3CDTF">2014-07-10T04:57:30Z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