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80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<sst xmlns="http://schemas.openxmlformats.org/spreadsheetml/2006/main" count="47" uniqueCount="42">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</sst>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807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08.07.2014</v>
          </cell>
        </row>
        <row r="6">
          <cell r="G6" t="str">
            <v>Фактично надійшло на 08.07.2014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936406100</v>
          </cell>
          <cell r="C10">
            <v>480205300</v>
          </cell>
          <cell r="D10">
            <v>67895400</v>
          </cell>
          <cell r="G10">
            <v>446411817.29</v>
          </cell>
          <cell r="H10">
            <v>24700738.72000003</v>
          </cell>
          <cell r="I10">
            <v>36.380577653272574</v>
          </cell>
          <cell r="J10">
            <v>-43194661.27999997</v>
          </cell>
          <cell r="K10">
            <v>92.96270101350402</v>
          </cell>
          <cell r="L10">
            <v>-33793482.70999998</v>
          </cell>
        </row>
        <row r="11">
          <cell r="B11">
            <v>1691009600</v>
          </cell>
          <cell r="C11">
            <v>942050000</v>
          </cell>
          <cell r="D11">
            <v>139220000</v>
          </cell>
          <cell r="G11">
            <v>868540688.6</v>
          </cell>
          <cell r="H11">
            <v>47376577.55000007</v>
          </cell>
          <cell r="I11">
            <v>34.03000829622186</v>
          </cell>
          <cell r="J11">
            <v>-91843422.44999993</v>
          </cell>
          <cell r="K11">
            <v>92.19687793641526</v>
          </cell>
          <cell r="L11">
            <v>-73509311.39999998</v>
          </cell>
        </row>
        <row r="12">
          <cell r="B12">
            <v>129920230</v>
          </cell>
          <cell r="C12">
            <v>72203036</v>
          </cell>
          <cell r="D12">
            <v>11531483</v>
          </cell>
          <cell r="G12">
            <v>63015086.43</v>
          </cell>
          <cell r="H12">
            <v>2821657</v>
          </cell>
          <cell r="I12">
            <v>24.469159777627908</v>
          </cell>
          <cell r="J12">
            <v>-8709826</v>
          </cell>
          <cell r="K12">
            <v>87.27484316587463</v>
          </cell>
          <cell r="L12">
            <v>-9187949.57</v>
          </cell>
        </row>
        <row r="13">
          <cell r="B13">
            <v>247569638</v>
          </cell>
          <cell r="C13">
            <v>149590078</v>
          </cell>
          <cell r="D13">
            <v>19060288</v>
          </cell>
          <cell r="G13">
            <v>145660833.72</v>
          </cell>
          <cell r="H13">
            <v>8945899.599999994</v>
          </cell>
          <cell r="I13">
            <v>46.934755655318504</v>
          </cell>
          <cell r="J13">
            <v>-10114388.400000006</v>
          </cell>
          <cell r="K13">
            <v>97.37332560251757</v>
          </cell>
          <cell r="L13">
            <v>-3929244.280000001</v>
          </cell>
        </row>
        <row r="14">
          <cell r="B14">
            <v>139848700</v>
          </cell>
          <cell r="C14">
            <v>80322080</v>
          </cell>
          <cell r="D14">
            <v>11863160</v>
          </cell>
          <cell r="G14">
            <v>73479371.05</v>
          </cell>
          <cell r="H14">
            <v>2910070.5</v>
          </cell>
          <cell r="I14">
            <v>24.53031485708698</v>
          </cell>
          <cell r="J14">
            <v>-8953089.5</v>
          </cell>
          <cell r="K14">
            <v>91.48091166214819</v>
          </cell>
          <cell r="L14">
            <v>-6842708.950000003</v>
          </cell>
        </row>
        <row r="15">
          <cell r="B15">
            <v>24762900</v>
          </cell>
          <cell r="C15">
            <v>14167680</v>
          </cell>
          <cell r="D15">
            <v>2172385</v>
          </cell>
          <cell r="G15">
            <v>12514151.35</v>
          </cell>
          <cell r="H15">
            <v>410743.16000000015</v>
          </cell>
          <cell r="I15">
            <v>18.90747542447587</v>
          </cell>
          <cell r="J15">
            <v>-1761641.8399999999</v>
          </cell>
          <cell r="K15">
            <v>88.32886788803812</v>
          </cell>
          <cell r="L15">
            <v>-1653528.6500000004</v>
          </cell>
        </row>
        <row r="16">
          <cell r="B16">
            <v>31554000</v>
          </cell>
          <cell r="C16">
            <v>15408254</v>
          </cell>
          <cell r="D16">
            <v>2609273</v>
          </cell>
          <cell r="G16">
            <v>10844907.53</v>
          </cell>
          <cell r="H16">
            <v>469776.94999999925</v>
          </cell>
          <cell r="I16">
            <v>18.004131802229942</v>
          </cell>
          <cell r="J16">
            <v>-2139496.0500000007</v>
          </cell>
          <cell r="K16">
            <v>70.38375360375029</v>
          </cell>
          <cell r="L16">
            <v>-4563346.470000001</v>
          </cell>
        </row>
        <row r="17">
          <cell r="B17">
            <v>92189150</v>
          </cell>
          <cell r="C17">
            <v>47664714</v>
          </cell>
          <cell r="D17">
            <v>7694907</v>
          </cell>
          <cell r="G17">
            <v>44042799.9</v>
          </cell>
          <cell r="H17">
            <v>2708194.549999997</v>
          </cell>
          <cell r="I17">
            <v>35.19463653036998</v>
          </cell>
          <cell r="J17">
            <v>-4986712.450000003</v>
          </cell>
          <cell r="K17">
            <v>92.40126752884744</v>
          </cell>
          <cell r="L17">
            <v>-3621914.1000000015</v>
          </cell>
        </row>
        <row r="18">
          <cell r="B18">
            <v>9151755</v>
          </cell>
          <cell r="C18">
            <v>4908400</v>
          </cell>
          <cell r="D18">
            <v>1461394</v>
          </cell>
          <cell r="G18">
            <v>3750987.44</v>
          </cell>
          <cell r="H18">
            <v>157376.5299999998</v>
          </cell>
          <cell r="I18">
            <v>10.768932266041862</v>
          </cell>
          <cell r="J18">
            <v>-1304017.4700000002</v>
          </cell>
          <cell r="K18">
            <v>76.41975878086545</v>
          </cell>
          <cell r="L18">
            <v>-1157412.56</v>
          </cell>
        </row>
        <row r="19">
          <cell r="B19">
            <v>19618479</v>
          </cell>
          <cell r="C19">
            <v>9403467</v>
          </cell>
          <cell r="D19">
            <v>2916003</v>
          </cell>
          <cell r="G19">
            <v>6940588.33</v>
          </cell>
          <cell r="H19">
            <v>265143.9199999999</v>
          </cell>
          <cell r="I19">
            <v>9.092717668671806</v>
          </cell>
          <cell r="J19">
            <v>-2650859.08</v>
          </cell>
          <cell r="K19">
            <v>73.80882317128354</v>
          </cell>
          <cell r="L19">
            <v>-2462878.67</v>
          </cell>
        </row>
        <row r="20">
          <cell r="B20">
            <v>43409699</v>
          </cell>
          <cell r="C20">
            <v>21524779</v>
          </cell>
          <cell r="D20">
            <v>3978104</v>
          </cell>
          <cell r="G20">
            <v>18918359.9</v>
          </cell>
          <cell r="H20">
            <v>921173.5799999982</v>
          </cell>
          <cell r="I20">
            <v>23.156095969336103</v>
          </cell>
          <cell r="J20">
            <v>-3056930.420000002</v>
          </cell>
          <cell r="K20">
            <v>87.89107614066559</v>
          </cell>
          <cell r="L20">
            <v>-2606419.1000000015</v>
          </cell>
        </row>
        <row r="21">
          <cell r="B21">
            <v>32278821</v>
          </cell>
          <cell r="C21">
            <v>16596678</v>
          </cell>
          <cell r="D21">
            <v>3239040</v>
          </cell>
          <cell r="G21">
            <v>14333870.78</v>
          </cell>
          <cell r="H21">
            <v>515924.2599999998</v>
          </cell>
          <cell r="I21">
            <v>15.92830777020351</v>
          </cell>
          <cell r="J21">
            <v>-2723115.74</v>
          </cell>
          <cell r="K21">
            <v>86.36590274270549</v>
          </cell>
          <cell r="L21">
            <v>-2262807.2200000007</v>
          </cell>
        </row>
        <row r="22">
          <cell r="B22">
            <v>41377502</v>
          </cell>
          <cell r="C22">
            <v>21538855</v>
          </cell>
          <cell r="D22">
            <v>3133980</v>
          </cell>
          <cell r="G22">
            <v>19903893.17</v>
          </cell>
          <cell r="H22">
            <v>776637.1600000001</v>
          </cell>
          <cell r="I22">
            <v>24.781177927108665</v>
          </cell>
          <cell r="J22">
            <v>-2357342.84</v>
          </cell>
          <cell r="K22">
            <v>92.4092444561236</v>
          </cell>
          <cell r="L22">
            <v>-1634961.8299999982</v>
          </cell>
        </row>
        <row r="23">
          <cell r="B23">
            <v>20622040</v>
          </cell>
          <cell r="C23">
            <v>10902710</v>
          </cell>
          <cell r="D23">
            <v>1601380</v>
          </cell>
          <cell r="G23">
            <v>10422815.51</v>
          </cell>
          <cell r="H23">
            <v>545235.0499999989</v>
          </cell>
          <cell r="I23">
            <v>34.04782437647522</v>
          </cell>
          <cell r="J23">
            <v>-1056144.9500000011</v>
          </cell>
          <cell r="K23">
            <v>95.59839260147247</v>
          </cell>
          <cell r="L23">
            <v>-479894.4900000002</v>
          </cell>
        </row>
        <row r="24">
          <cell r="B24">
            <v>27127619</v>
          </cell>
          <cell r="C24">
            <v>11376973</v>
          </cell>
          <cell r="D24">
            <v>1916447</v>
          </cell>
          <cell r="G24">
            <v>10856281.72</v>
          </cell>
          <cell r="H24">
            <v>687604.6100000013</v>
          </cell>
          <cell r="I24">
            <v>35.87913519132025</v>
          </cell>
          <cell r="J24">
            <v>-1228842.3899999987</v>
          </cell>
          <cell r="K24">
            <v>95.42328807495633</v>
          </cell>
          <cell r="L24">
            <v>-520691.27999999933</v>
          </cell>
        </row>
        <row r="25">
          <cell r="B25">
            <v>34353900</v>
          </cell>
          <cell r="C25">
            <v>15503560</v>
          </cell>
          <cell r="D25">
            <v>2954950</v>
          </cell>
          <cell r="G25">
            <v>13778504.32</v>
          </cell>
          <cell r="H25">
            <v>484384.0300000012</v>
          </cell>
          <cell r="I25">
            <v>16.39229191695295</v>
          </cell>
          <cell r="J25">
            <v>-2470565.969999999</v>
          </cell>
          <cell r="K25">
            <v>88.87316409908435</v>
          </cell>
          <cell r="L25">
            <v>-1725055.6799999997</v>
          </cell>
        </row>
        <row r="26">
          <cell r="B26">
            <v>22573748</v>
          </cell>
          <cell r="C26">
            <v>11018782</v>
          </cell>
          <cell r="D26">
            <v>2782227</v>
          </cell>
          <cell r="G26">
            <v>9263688.64</v>
          </cell>
          <cell r="H26">
            <v>552353.0200000014</v>
          </cell>
          <cell r="I26">
            <v>19.85290991712759</v>
          </cell>
          <cell r="J26">
            <v>-2229873.9799999986</v>
          </cell>
          <cell r="K26">
            <v>84.07180249141875</v>
          </cell>
          <cell r="L26">
            <v>-1755093.3599999994</v>
          </cell>
        </row>
        <row r="27">
          <cell r="B27">
            <v>18628307</v>
          </cell>
          <cell r="C27">
            <v>9238887</v>
          </cell>
          <cell r="D27">
            <v>2234198</v>
          </cell>
          <cell r="G27">
            <v>7657816.74</v>
          </cell>
          <cell r="H27">
            <v>357011.28000000026</v>
          </cell>
          <cell r="I27">
            <v>15.979393052898635</v>
          </cell>
          <cell r="J27">
            <v>-1877186.7199999997</v>
          </cell>
          <cell r="K27">
            <v>82.88678863590387</v>
          </cell>
          <cell r="L27">
            <v>-1581070.2599999998</v>
          </cell>
        </row>
        <row r="28">
          <cell r="B28">
            <v>32686485</v>
          </cell>
          <cell r="C28">
            <v>16132869</v>
          </cell>
          <cell r="D28">
            <v>2947138</v>
          </cell>
          <cell r="G28">
            <v>14642432.69</v>
          </cell>
          <cell r="H28">
            <v>514930.7299999986</v>
          </cell>
          <cell r="I28">
            <v>17.47223000755304</v>
          </cell>
          <cell r="J28">
            <v>-2432207.2700000014</v>
          </cell>
          <cell r="K28">
            <v>90.76149251568336</v>
          </cell>
          <cell r="L28">
            <v>-1490436.3100000005</v>
          </cell>
        </row>
        <row r="29">
          <cell r="B29">
            <v>62371264</v>
          </cell>
          <cell r="C29">
            <v>34239838</v>
          </cell>
          <cell r="D29">
            <v>5542506</v>
          </cell>
          <cell r="G29">
            <v>31680386.37</v>
          </cell>
          <cell r="H29">
            <v>1471010.8800000027</v>
          </cell>
          <cell r="I29">
            <v>26.54053743920174</v>
          </cell>
          <cell r="J29">
            <v>-4071495.1199999973</v>
          </cell>
          <cell r="K29">
            <v>92.5249306670201</v>
          </cell>
          <cell r="L29">
            <v>-2559451.629999999</v>
          </cell>
        </row>
        <row r="30">
          <cell r="B30">
            <v>26540729</v>
          </cell>
          <cell r="C30">
            <v>12619270</v>
          </cell>
          <cell r="D30">
            <v>3061698</v>
          </cell>
          <cell r="G30">
            <v>10173457.39</v>
          </cell>
          <cell r="H30">
            <v>289188.9900000002</v>
          </cell>
          <cell r="I30">
            <v>9.445379328725439</v>
          </cell>
          <cell r="J30">
            <v>-2772509.01</v>
          </cell>
          <cell r="K30">
            <v>80.61843030539802</v>
          </cell>
          <cell r="L30">
            <v>-2445812.6099999994</v>
          </cell>
        </row>
        <row r="31">
          <cell r="B31">
            <v>29019220</v>
          </cell>
          <cell r="C31">
            <v>14019338</v>
          </cell>
          <cell r="D31">
            <v>2780695</v>
          </cell>
          <cell r="G31">
            <v>12174093.48</v>
          </cell>
          <cell r="H31">
            <v>532403.0300000012</v>
          </cell>
          <cell r="I31">
            <v>19.14640152911417</v>
          </cell>
          <cell r="J31">
            <v>-2248291.969999999</v>
          </cell>
          <cell r="K31">
            <v>86.83786267226029</v>
          </cell>
          <cell r="L31">
            <v>-1845244.5199999996</v>
          </cell>
        </row>
        <row r="32">
          <cell r="B32">
            <v>10776857</v>
          </cell>
          <cell r="C32">
            <v>5076326</v>
          </cell>
          <cell r="D32">
            <v>1121251</v>
          </cell>
          <cell r="G32">
            <v>4275741.41</v>
          </cell>
          <cell r="H32">
            <v>220712.66999999993</v>
          </cell>
          <cell r="I32">
            <v>19.684501507690957</v>
          </cell>
          <cell r="J32">
            <v>-900538.3300000001</v>
          </cell>
          <cell r="K32">
            <v>84.22905483217588</v>
          </cell>
          <cell r="L32">
            <v>-800584.5899999999</v>
          </cell>
        </row>
        <row r="33">
          <cell r="B33">
            <v>25220561</v>
          </cell>
          <cell r="C33">
            <v>13308232</v>
          </cell>
          <cell r="D33">
            <v>2303679</v>
          </cell>
          <cell r="G33">
            <v>13530046.76</v>
          </cell>
          <cell r="H33">
            <v>537980.0800000001</v>
          </cell>
          <cell r="I33">
            <v>23.35308348081482</v>
          </cell>
          <cell r="J33">
            <v>-1765698.92</v>
          </cell>
          <cell r="K33">
            <v>101.66674852076518</v>
          </cell>
          <cell r="L33">
            <v>221814.75999999978</v>
          </cell>
        </row>
        <row r="34">
          <cell r="B34">
            <v>20683000</v>
          </cell>
          <cell r="C34">
            <v>10144525</v>
          </cell>
          <cell r="D34">
            <v>2269687</v>
          </cell>
          <cell r="G34">
            <v>8584240.19</v>
          </cell>
          <cell r="H34">
            <v>309997.89999999944</v>
          </cell>
          <cell r="I34">
            <v>13.658178418433883</v>
          </cell>
          <cell r="J34">
            <v>-1959689.1000000006</v>
          </cell>
          <cell r="K34">
            <v>84.61943945132965</v>
          </cell>
          <cell r="L34">
            <v>-1560284.8100000005</v>
          </cell>
        </row>
        <row r="35">
          <cell r="B35">
            <v>40398203</v>
          </cell>
          <cell r="C35">
            <v>20864388</v>
          </cell>
          <cell r="D35">
            <v>4170429</v>
          </cell>
          <cell r="G35">
            <v>18360610.15</v>
          </cell>
          <cell r="H35">
            <v>757260.7799999975</v>
          </cell>
          <cell r="I35">
            <v>18.15786289611926</v>
          </cell>
          <cell r="J35">
            <v>-3413168.2200000025</v>
          </cell>
          <cell r="K35">
            <v>87.99975417443349</v>
          </cell>
          <cell r="L35">
            <v>-2503777.8500000015</v>
          </cell>
        </row>
        <row r="36">
          <cell r="B36">
            <v>3810098507</v>
          </cell>
          <cell r="C36">
            <v>2060029019</v>
          </cell>
          <cell r="D36">
            <v>312461702</v>
          </cell>
          <cell r="G36">
            <v>1893757470.8600006</v>
          </cell>
          <cell r="H36">
            <v>100239986.5300001</v>
          </cell>
          <cell r="I36">
            <v>32.08072729822105</v>
          </cell>
          <cell r="J36">
            <v>-212221715.4699999</v>
          </cell>
          <cell r="K36">
            <v>91.92867932410425</v>
          </cell>
          <cell r="L36">
            <v>-166271548.13999996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13" sqref="K1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08.07.2014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08.07.2014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480205300</v>
      </c>
      <c r="D10" s="33">
        <f>'[5]вспомогат'!D10</f>
        <v>67895400</v>
      </c>
      <c r="E10" s="33">
        <f>'[5]вспомогат'!G10</f>
        <v>446411817.29</v>
      </c>
      <c r="F10" s="33">
        <f>'[5]вспомогат'!H10</f>
        <v>24700738.72000003</v>
      </c>
      <c r="G10" s="34">
        <f>'[5]вспомогат'!I10</f>
        <v>36.380577653272574</v>
      </c>
      <c r="H10" s="35">
        <f>'[5]вспомогат'!J10</f>
        <v>-43194661.27999997</v>
      </c>
      <c r="I10" s="36">
        <f>'[5]вспомогат'!K10</f>
        <v>92.96270101350402</v>
      </c>
      <c r="J10" s="37">
        <f>'[5]вспомогат'!L10</f>
        <v>-33793482.70999998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942050000</v>
      </c>
      <c r="D12" s="38">
        <f>'[5]вспомогат'!D11</f>
        <v>139220000</v>
      </c>
      <c r="E12" s="33">
        <f>'[5]вспомогат'!G11</f>
        <v>868540688.6</v>
      </c>
      <c r="F12" s="38">
        <f>'[5]вспомогат'!H11</f>
        <v>47376577.55000007</v>
      </c>
      <c r="G12" s="39">
        <f>'[5]вспомогат'!I11</f>
        <v>34.03000829622186</v>
      </c>
      <c r="H12" s="35">
        <f>'[5]вспомогат'!J11</f>
        <v>-91843422.44999993</v>
      </c>
      <c r="I12" s="36">
        <f>'[5]вспомогат'!K11</f>
        <v>92.19687793641526</v>
      </c>
      <c r="J12" s="37">
        <f>'[5]вспомогат'!L11</f>
        <v>-73509311.39999998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72203036</v>
      </c>
      <c r="D13" s="38">
        <f>'[5]вспомогат'!D12</f>
        <v>11531483</v>
      </c>
      <c r="E13" s="33">
        <f>'[5]вспомогат'!G12</f>
        <v>63015086.43</v>
      </c>
      <c r="F13" s="38">
        <f>'[5]вспомогат'!H12</f>
        <v>2821657</v>
      </c>
      <c r="G13" s="39">
        <f>'[5]вспомогат'!I12</f>
        <v>24.469159777627908</v>
      </c>
      <c r="H13" s="35">
        <f>'[5]вспомогат'!J12</f>
        <v>-8709826</v>
      </c>
      <c r="I13" s="36">
        <f>'[5]вспомогат'!K12</f>
        <v>87.27484316587463</v>
      </c>
      <c r="J13" s="37">
        <f>'[5]вспомогат'!L12</f>
        <v>-9187949.57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149590078</v>
      </c>
      <c r="D14" s="38">
        <f>'[5]вспомогат'!D13</f>
        <v>19060288</v>
      </c>
      <c r="E14" s="33">
        <f>'[5]вспомогат'!G13</f>
        <v>145660833.72</v>
      </c>
      <c r="F14" s="38">
        <f>'[5]вспомогат'!H13</f>
        <v>8945899.599999994</v>
      </c>
      <c r="G14" s="39">
        <f>'[5]вспомогат'!I13</f>
        <v>46.934755655318504</v>
      </c>
      <c r="H14" s="35">
        <f>'[5]вспомогат'!J13</f>
        <v>-10114388.400000006</v>
      </c>
      <c r="I14" s="36">
        <f>'[5]вспомогат'!K13</f>
        <v>97.37332560251757</v>
      </c>
      <c r="J14" s="37">
        <f>'[5]вспомогат'!L13</f>
        <v>-3929244.280000001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80322080</v>
      </c>
      <c r="D15" s="38">
        <f>'[5]вспомогат'!D14</f>
        <v>11863160</v>
      </c>
      <c r="E15" s="33">
        <f>'[5]вспомогат'!G14</f>
        <v>73479371.05</v>
      </c>
      <c r="F15" s="38">
        <f>'[5]вспомогат'!H14</f>
        <v>2910070.5</v>
      </c>
      <c r="G15" s="39">
        <f>'[5]вспомогат'!I14</f>
        <v>24.53031485708698</v>
      </c>
      <c r="H15" s="35">
        <f>'[5]вспомогат'!J14</f>
        <v>-8953089.5</v>
      </c>
      <c r="I15" s="36">
        <f>'[5]вспомогат'!K14</f>
        <v>91.48091166214819</v>
      </c>
      <c r="J15" s="37">
        <f>'[5]вспомогат'!L14</f>
        <v>-6842708.950000003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14167680</v>
      </c>
      <c r="D16" s="38">
        <f>'[5]вспомогат'!D15</f>
        <v>2172385</v>
      </c>
      <c r="E16" s="33">
        <f>'[5]вспомогат'!G15</f>
        <v>12514151.35</v>
      </c>
      <c r="F16" s="38">
        <f>'[5]вспомогат'!H15</f>
        <v>410743.16000000015</v>
      </c>
      <c r="G16" s="39">
        <f>'[5]вспомогат'!I15</f>
        <v>18.90747542447587</v>
      </c>
      <c r="H16" s="35">
        <f>'[5]вспомогат'!J15</f>
        <v>-1761641.8399999999</v>
      </c>
      <c r="I16" s="36">
        <f>'[5]вспомогат'!K15</f>
        <v>88.32886788803812</v>
      </c>
      <c r="J16" s="37">
        <f>'[5]вспомогат'!L15</f>
        <v>-1653528.6500000004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1258332874</v>
      </c>
      <c r="D17" s="42">
        <f>SUM(D12:D16)</f>
        <v>183847316</v>
      </c>
      <c r="E17" s="42">
        <f>SUM(E12:E16)</f>
        <v>1163210131.1499999</v>
      </c>
      <c r="F17" s="42">
        <f>SUM(F12:F16)</f>
        <v>62464947.81000006</v>
      </c>
      <c r="G17" s="43">
        <f>F17/D17*100</f>
        <v>33.976535077618465</v>
      </c>
      <c r="H17" s="42">
        <f>SUM(H12:H16)</f>
        <v>-121382368.18999994</v>
      </c>
      <c r="I17" s="44">
        <f>E17/C17*100</f>
        <v>92.44057396771149</v>
      </c>
      <c r="J17" s="42">
        <f>SUM(J12:J16)</f>
        <v>-95122742.84999998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15408254</v>
      </c>
      <c r="D18" s="46">
        <f>'[5]вспомогат'!D16</f>
        <v>2609273</v>
      </c>
      <c r="E18" s="45">
        <f>'[5]вспомогат'!G16</f>
        <v>10844907.53</v>
      </c>
      <c r="F18" s="46">
        <f>'[5]вспомогат'!H16</f>
        <v>469776.94999999925</v>
      </c>
      <c r="G18" s="47">
        <f>'[5]вспомогат'!I16</f>
        <v>18.004131802229942</v>
      </c>
      <c r="H18" s="48">
        <f>'[5]вспомогат'!J16</f>
        <v>-2139496.0500000007</v>
      </c>
      <c r="I18" s="49">
        <f>'[5]вспомогат'!K16</f>
        <v>70.38375360375029</v>
      </c>
      <c r="J18" s="50">
        <f>'[5]вспомогат'!L16</f>
        <v>-4563346.470000001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47664714</v>
      </c>
      <c r="D19" s="38">
        <f>'[5]вспомогат'!D17</f>
        <v>7694907</v>
      </c>
      <c r="E19" s="33">
        <f>'[5]вспомогат'!G17</f>
        <v>44042799.9</v>
      </c>
      <c r="F19" s="38">
        <f>'[5]вспомогат'!H17</f>
        <v>2708194.549999997</v>
      </c>
      <c r="G19" s="39">
        <f>'[5]вспомогат'!I17</f>
        <v>35.19463653036998</v>
      </c>
      <c r="H19" s="35">
        <f>'[5]вспомогат'!J17</f>
        <v>-4986712.450000003</v>
      </c>
      <c r="I19" s="36">
        <f>'[5]вспомогат'!K17</f>
        <v>92.40126752884744</v>
      </c>
      <c r="J19" s="37">
        <f>'[5]вспомогат'!L17</f>
        <v>-3621914.1000000015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4908400</v>
      </c>
      <c r="D20" s="38">
        <f>'[5]вспомогат'!D18</f>
        <v>1461394</v>
      </c>
      <c r="E20" s="33">
        <f>'[5]вспомогат'!G18</f>
        <v>3750987.44</v>
      </c>
      <c r="F20" s="38">
        <f>'[5]вспомогат'!H18</f>
        <v>157376.5299999998</v>
      </c>
      <c r="G20" s="39">
        <f>'[5]вспомогат'!I18</f>
        <v>10.768932266041862</v>
      </c>
      <c r="H20" s="35">
        <f>'[5]вспомогат'!J18</f>
        <v>-1304017.4700000002</v>
      </c>
      <c r="I20" s="36">
        <f>'[5]вспомогат'!K18</f>
        <v>76.41975878086545</v>
      </c>
      <c r="J20" s="37">
        <f>'[5]вспомогат'!L18</f>
        <v>-1157412.56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9403467</v>
      </c>
      <c r="D21" s="38">
        <f>'[5]вспомогат'!D19</f>
        <v>2916003</v>
      </c>
      <c r="E21" s="33">
        <f>'[5]вспомогат'!G19</f>
        <v>6940588.33</v>
      </c>
      <c r="F21" s="38">
        <f>'[5]вспомогат'!H19</f>
        <v>265143.9199999999</v>
      </c>
      <c r="G21" s="39">
        <f>'[5]вспомогат'!I19</f>
        <v>9.092717668671806</v>
      </c>
      <c r="H21" s="35">
        <f>'[5]вспомогат'!J19</f>
        <v>-2650859.08</v>
      </c>
      <c r="I21" s="36">
        <f>'[5]вспомогат'!K19</f>
        <v>73.80882317128354</v>
      </c>
      <c r="J21" s="37">
        <f>'[5]вспомогат'!L19</f>
        <v>-2462878.67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21524779</v>
      </c>
      <c r="D22" s="38">
        <f>'[5]вспомогат'!D20</f>
        <v>3978104</v>
      </c>
      <c r="E22" s="33">
        <f>'[5]вспомогат'!G20</f>
        <v>18918359.9</v>
      </c>
      <c r="F22" s="38">
        <f>'[5]вспомогат'!H20</f>
        <v>921173.5799999982</v>
      </c>
      <c r="G22" s="39">
        <f>'[5]вспомогат'!I20</f>
        <v>23.156095969336103</v>
      </c>
      <c r="H22" s="35">
        <f>'[5]вспомогат'!J20</f>
        <v>-3056930.420000002</v>
      </c>
      <c r="I22" s="36">
        <f>'[5]вспомогат'!K20</f>
        <v>87.89107614066559</v>
      </c>
      <c r="J22" s="37">
        <f>'[5]вспомогат'!L20</f>
        <v>-2606419.1000000015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16596678</v>
      </c>
      <c r="D23" s="38">
        <f>'[5]вспомогат'!D21</f>
        <v>3239040</v>
      </c>
      <c r="E23" s="33">
        <f>'[5]вспомогат'!G21</f>
        <v>14333870.78</v>
      </c>
      <c r="F23" s="38">
        <f>'[5]вспомогат'!H21</f>
        <v>515924.2599999998</v>
      </c>
      <c r="G23" s="39">
        <f>'[5]вспомогат'!I21</f>
        <v>15.92830777020351</v>
      </c>
      <c r="H23" s="35">
        <f>'[5]вспомогат'!J21</f>
        <v>-2723115.74</v>
      </c>
      <c r="I23" s="36">
        <f>'[5]вспомогат'!K21</f>
        <v>86.36590274270549</v>
      </c>
      <c r="J23" s="37">
        <f>'[5]вспомогат'!L21</f>
        <v>-2262807.2200000007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21538855</v>
      </c>
      <c r="D24" s="38">
        <f>'[5]вспомогат'!D22</f>
        <v>3133980</v>
      </c>
      <c r="E24" s="33">
        <f>'[5]вспомогат'!G22</f>
        <v>19903893.17</v>
      </c>
      <c r="F24" s="38">
        <f>'[5]вспомогат'!H22</f>
        <v>776637.1600000001</v>
      </c>
      <c r="G24" s="39">
        <f>'[5]вспомогат'!I22</f>
        <v>24.781177927108665</v>
      </c>
      <c r="H24" s="35">
        <f>'[5]вспомогат'!J22</f>
        <v>-2357342.84</v>
      </c>
      <c r="I24" s="36">
        <f>'[5]вспомогат'!K22</f>
        <v>92.4092444561236</v>
      </c>
      <c r="J24" s="37">
        <f>'[5]вспомогат'!L22</f>
        <v>-1634961.8299999982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10902710</v>
      </c>
      <c r="D25" s="38">
        <f>'[5]вспомогат'!D23</f>
        <v>1601380</v>
      </c>
      <c r="E25" s="33">
        <f>'[5]вспомогат'!G23</f>
        <v>10422815.51</v>
      </c>
      <c r="F25" s="38">
        <f>'[5]вспомогат'!H23</f>
        <v>545235.0499999989</v>
      </c>
      <c r="G25" s="39">
        <f>'[5]вспомогат'!I23</f>
        <v>34.04782437647522</v>
      </c>
      <c r="H25" s="35">
        <f>'[5]вспомогат'!J23</f>
        <v>-1056144.9500000011</v>
      </c>
      <c r="I25" s="36">
        <f>'[5]вспомогат'!K23</f>
        <v>95.59839260147247</v>
      </c>
      <c r="J25" s="37">
        <f>'[5]вспомогат'!L23</f>
        <v>-479894.4900000002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11376973</v>
      </c>
      <c r="D26" s="38">
        <f>'[5]вспомогат'!D24</f>
        <v>1916447</v>
      </c>
      <c r="E26" s="33">
        <f>'[5]вспомогат'!G24</f>
        <v>10856281.72</v>
      </c>
      <c r="F26" s="38">
        <f>'[5]вспомогат'!H24</f>
        <v>687604.6100000013</v>
      </c>
      <c r="G26" s="39">
        <f>'[5]вспомогат'!I24</f>
        <v>35.87913519132025</v>
      </c>
      <c r="H26" s="35">
        <f>'[5]вспомогат'!J24</f>
        <v>-1228842.3899999987</v>
      </c>
      <c r="I26" s="36">
        <f>'[5]вспомогат'!K24</f>
        <v>95.42328807495633</v>
      </c>
      <c r="J26" s="37">
        <f>'[5]вспомогат'!L24</f>
        <v>-520691.27999999933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15503560</v>
      </c>
      <c r="D27" s="38">
        <f>'[5]вспомогат'!D25</f>
        <v>2954950</v>
      </c>
      <c r="E27" s="33">
        <f>'[5]вспомогат'!G25</f>
        <v>13778504.32</v>
      </c>
      <c r="F27" s="38">
        <f>'[5]вспомогат'!H25</f>
        <v>484384.0300000012</v>
      </c>
      <c r="G27" s="39">
        <f>'[5]вспомогат'!I25</f>
        <v>16.39229191695295</v>
      </c>
      <c r="H27" s="35">
        <f>'[5]вспомогат'!J25</f>
        <v>-2470565.969999999</v>
      </c>
      <c r="I27" s="36">
        <f>'[5]вспомогат'!K25</f>
        <v>88.87316409908435</v>
      </c>
      <c r="J27" s="37">
        <f>'[5]вспомогат'!L25</f>
        <v>-1725055.6799999997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11018782</v>
      </c>
      <c r="D28" s="38">
        <f>'[5]вспомогат'!D26</f>
        <v>2782227</v>
      </c>
      <c r="E28" s="33">
        <f>'[5]вспомогат'!G26</f>
        <v>9263688.64</v>
      </c>
      <c r="F28" s="38">
        <f>'[5]вспомогат'!H26</f>
        <v>552353.0200000014</v>
      </c>
      <c r="G28" s="39">
        <f>'[5]вспомогат'!I26</f>
        <v>19.85290991712759</v>
      </c>
      <c r="H28" s="35">
        <f>'[5]вспомогат'!J26</f>
        <v>-2229873.9799999986</v>
      </c>
      <c r="I28" s="36">
        <f>'[5]вспомогат'!K26</f>
        <v>84.07180249141875</v>
      </c>
      <c r="J28" s="37">
        <f>'[5]вспомогат'!L26</f>
        <v>-1755093.3599999994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9238887</v>
      </c>
      <c r="D29" s="38">
        <f>'[5]вспомогат'!D27</f>
        <v>2234198</v>
      </c>
      <c r="E29" s="33">
        <f>'[5]вспомогат'!G27</f>
        <v>7657816.74</v>
      </c>
      <c r="F29" s="38">
        <f>'[5]вспомогат'!H27</f>
        <v>357011.28000000026</v>
      </c>
      <c r="G29" s="39">
        <f>'[5]вспомогат'!I27</f>
        <v>15.979393052898635</v>
      </c>
      <c r="H29" s="35">
        <f>'[5]вспомогат'!J27</f>
        <v>-1877186.7199999997</v>
      </c>
      <c r="I29" s="36">
        <f>'[5]вспомогат'!K27</f>
        <v>82.88678863590387</v>
      </c>
      <c r="J29" s="37">
        <f>'[5]вспомогат'!L27</f>
        <v>-1581070.2599999998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16132869</v>
      </c>
      <c r="D30" s="38">
        <f>'[5]вспомогат'!D28</f>
        <v>2947138</v>
      </c>
      <c r="E30" s="33">
        <f>'[5]вспомогат'!G28</f>
        <v>14642432.69</v>
      </c>
      <c r="F30" s="38">
        <f>'[5]вспомогат'!H28</f>
        <v>514930.7299999986</v>
      </c>
      <c r="G30" s="39">
        <f>'[5]вспомогат'!I28</f>
        <v>17.47223000755304</v>
      </c>
      <c r="H30" s="35">
        <f>'[5]вспомогат'!J28</f>
        <v>-2432207.2700000014</v>
      </c>
      <c r="I30" s="36">
        <f>'[5]вспомогат'!K28</f>
        <v>90.76149251568336</v>
      </c>
      <c r="J30" s="37">
        <f>'[5]вспомогат'!L28</f>
        <v>-1490436.3100000005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34239838</v>
      </c>
      <c r="D31" s="38">
        <f>'[5]вспомогат'!D29</f>
        <v>5542506</v>
      </c>
      <c r="E31" s="33">
        <f>'[5]вспомогат'!G29</f>
        <v>31680386.37</v>
      </c>
      <c r="F31" s="38">
        <f>'[5]вспомогат'!H29</f>
        <v>1471010.8800000027</v>
      </c>
      <c r="G31" s="39">
        <f>'[5]вспомогат'!I29</f>
        <v>26.54053743920174</v>
      </c>
      <c r="H31" s="35">
        <f>'[5]вспомогат'!J29</f>
        <v>-4071495.1199999973</v>
      </c>
      <c r="I31" s="36">
        <f>'[5]вспомогат'!K29</f>
        <v>92.5249306670201</v>
      </c>
      <c r="J31" s="37">
        <f>'[5]вспомогат'!L29</f>
        <v>-2559451.629999999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12619270</v>
      </c>
      <c r="D32" s="38">
        <f>'[5]вспомогат'!D30</f>
        <v>3061698</v>
      </c>
      <c r="E32" s="33">
        <f>'[5]вспомогат'!G30</f>
        <v>10173457.39</v>
      </c>
      <c r="F32" s="38">
        <f>'[5]вспомогат'!H30</f>
        <v>289188.9900000002</v>
      </c>
      <c r="G32" s="39">
        <f>'[5]вспомогат'!I30</f>
        <v>9.445379328725439</v>
      </c>
      <c r="H32" s="35">
        <f>'[5]вспомогат'!J30</f>
        <v>-2772509.01</v>
      </c>
      <c r="I32" s="36">
        <f>'[5]вспомогат'!K30</f>
        <v>80.61843030539802</v>
      </c>
      <c r="J32" s="37">
        <f>'[5]вспомогат'!L30</f>
        <v>-2445812.6099999994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14019338</v>
      </c>
      <c r="D33" s="38">
        <f>'[5]вспомогат'!D31</f>
        <v>2780695</v>
      </c>
      <c r="E33" s="33">
        <f>'[5]вспомогат'!G31</f>
        <v>12174093.48</v>
      </c>
      <c r="F33" s="38">
        <f>'[5]вспомогат'!H31</f>
        <v>532403.0300000012</v>
      </c>
      <c r="G33" s="39">
        <f>'[5]вспомогат'!I31</f>
        <v>19.14640152911417</v>
      </c>
      <c r="H33" s="35">
        <f>'[5]вспомогат'!J31</f>
        <v>-2248291.969999999</v>
      </c>
      <c r="I33" s="36">
        <f>'[5]вспомогат'!K31</f>
        <v>86.83786267226029</v>
      </c>
      <c r="J33" s="37">
        <f>'[5]вспомогат'!L31</f>
        <v>-1845244.5199999996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5076326</v>
      </c>
      <c r="D34" s="38">
        <f>'[5]вспомогат'!D32</f>
        <v>1121251</v>
      </c>
      <c r="E34" s="33">
        <f>'[5]вспомогат'!G32</f>
        <v>4275741.41</v>
      </c>
      <c r="F34" s="38">
        <f>'[5]вспомогат'!H32</f>
        <v>220712.66999999993</v>
      </c>
      <c r="G34" s="39">
        <f>'[5]вспомогат'!I32</f>
        <v>19.684501507690957</v>
      </c>
      <c r="H34" s="35">
        <f>'[5]вспомогат'!J32</f>
        <v>-900538.3300000001</v>
      </c>
      <c r="I34" s="36">
        <f>'[5]вспомогат'!K32</f>
        <v>84.22905483217588</v>
      </c>
      <c r="J34" s="37">
        <f>'[5]вспомогат'!L32</f>
        <v>-800584.5899999999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13308232</v>
      </c>
      <c r="D35" s="38">
        <f>'[5]вспомогат'!D33</f>
        <v>2303679</v>
      </c>
      <c r="E35" s="33">
        <f>'[5]вспомогат'!G33</f>
        <v>13530046.76</v>
      </c>
      <c r="F35" s="38">
        <f>'[5]вспомогат'!H33</f>
        <v>537980.0800000001</v>
      </c>
      <c r="G35" s="39">
        <f>'[5]вспомогат'!I33</f>
        <v>23.35308348081482</v>
      </c>
      <c r="H35" s="35">
        <f>'[5]вспомогат'!J33</f>
        <v>-1765698.92</v>
      </c>
      <c r="I35" s="36">
        <f>'[5]вспомогат'!K33</f>
        <v>101.66674852076518</v>
      </c>
      <c r="J35" s="37">
        <f>'[5]вспомогат'!L33</f>
        <v>221814.75999999978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10144525</v>
      </c>
      <c r="D36" s="38">
        <f>'[5]вспомогат'!D34</f>
        <v>2269687</v>
      </c>
      <c r="E36" s="33">
        <f>'[5]вспомогат'!G34</f>
        <v>8584240.19</v>
      </c>
      <c r="F36" s="38">
        <f>'[5]вспомогат'!H34</f>
        <v>309997.89999999944</v>
      </c>
      <c r="G36" s="39">
        <f>'[5]вспомогат'!I34</f>
        <v>13.658178418433883</v>
      </c>
      <c r="H36" s="35">
        <f>'[5]вспомогат'!J34</f>
        <v>-1959689.1000000006</v>
      </c>
      <c r="I36" s="36">
        <f>'[5]вспомогат'!K34</f>
        <v>84.61943945132965</v>
      </c>
      <c r="J36" s="37">
        <f>'[5]вспомогат'!L34</f>
        <v>-1560284.8100000005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20864388</v>
      </c>
      <c r="D37" s="38">
        <f>'[5]вспомогат'!D35</f>
        <v>4170429</v>
      </c>
      <c r="E37" s="33">
        <f>'[5]вспомогат'!G35</f>
        <v>18360610.15</v>
      </c>
      <c r="F37" s="38">
        <f>'[5]вспомогат'!H35</f>
        <v>757260.7799999975</v>
      </c>
      <c r="G37" s="39">
        <f>'[5]вспомогат'!I35</f>
        <v>18.15786289611926</v>
      </c>
      <c r="H37" s="35">
        <f>'[5]вспомогат'!J35</f>
        <v>-3413168.2200000025</v>
      </c>
      <c r="I37" s="36">
        <f>'[5]вспомогат'!K35</f>
        <v>87.99975417443349</v>
      </c>
      <c r="J37" s="37">
        <f>'[5]вспомогат'!L35</f>
        <v>-2503777.8500000015</v>
      </c>
    </row>
    <row r="38" spans="1:10" ht="18.75" customHeight="1">
      <c r="A38" s="51" t="s">
        <v>40</v>
      </c>
      <c r="B38" s="42">
        <f>SUM(B18:B37)</f>
        <v>640581339</v>
      </c>
      <c r="C38" s="42">
        <f>SUM(C18:C37)</f>
        <v>321490845</v>
      </c>
      <c r="D38" s="42">
        <f>SUM(D18:D37)</f>
        <v>60718986</v>
      </c>
      <c r="E38" s="42">
        <f>SUM(E18:E37)</f>
        <v>284135522.41999996</v>
      </c>
      <c r="F38" s="42">
        <f>SUM(F18:F37)</f>
        <v>13074299.999999996</v>
      </c>
      <c r="G38" s="43">
        <f>F38/D38*100</f>
        <v>21.53247420831434</v>
      </c>
      <c r="H38" s="42">
        <f>SUM(H18:H37)</f>
        <v>-47644686</v>
      </c>
      <c r="I38" s="44">
        <f>E38/C38*100</f>
        <v>88.38059522970241</v>
      </c>
      <c r="J38" s="42">
        <f>SUM(J18:J37)</f>
        <v>-37355322.580000006</v>
      </c>
    </row>
    <row r="39" spans="1:10" ht="20.25" customHeight="1">
      <c r="A39" s="52" t="s">
        <v>41</v>
      </c>
      <c r="B39" s="53">
        <f>'[5]вспомогат'!B36</f>
        <v>3810098507</v>
      </c>
      <c r="C39" s="53">
        <f>'[5]вспомогат'!C36</f>
        <v>2060029019</v>
      </c>
      <c r="D39" s="53">
        <f>'[5]вспомогат'!D36</f>
        <v>312461702</v>
      </c>
      <c r="E39" s="53">
        <f>'[5]вспомогат'!G36</f>
        <v>1893757470.8600006</v>
      </c>
      <c r="F39" s="53">
        <f>'[5]вспомогат'!H36</f>
        <v>100239986.5300001</v>
      </c>
      <c r="G39" s="54">
        <f>'[5]вспомогат'!I36</f>
        <v>32.08072729822105</v>
      </c>
      <c r="H39" s="53">
        <f>'[5]вспомогат'!J36</f>
        <v>-212221715.4699999</v>
      </c>
      <c r="I39" s="54">
        <f>'[5]вспомогат'!K36</f>
        <v>91.92867932410425</v>
      </c>
      <c r="J39" s="53">
        <f>'[5]вспомогат'!L36</f>
        <v>-166271548.13999996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08.07.2014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2014-07-09T04:57:48Z</dcterms:created>
  <dcterms:modified xsi:type="dcterms:W3CDTF">2014-07-09T04:58:06Z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