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0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<sst xmlns="http://schemas.openxmlformats.org/spreadsheetml/2006/main" count="47" uniqueCount="42">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</sst>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707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07.07.2014</v>
          </cell>
        </row>
        <row r="6">
          <cell r="G6" t="str">
            <v>Фактично надійшло на 07.07.2014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936406100</v>
          </cell>
          <cell r="C10">
            <v>480205300</v>
          </cell>
          <cell r="D10">
            <v>67895400</v>
          </cell>
          <cell r="G10">
            <v>444808319.24</v>
          </cell>
          <cell r="H10">
            <v>23097240.670000017</v>
          </cell>
          <cell r="I10">
            <v>34.01885940726473</v>
          </cell>
          <cell r="J10">
            <v>-44798159.32999998</v>
          </cell>
          <cell r="K10">
            <v>92.62878173981004</v>
          </cell>
          <cell r="L10">
            <v>-35396980.75999999</v>
          </cell>
        </row>
        <row r="11">
          <cell r="B11">
            <v>1691009600</v>
          </cell>
          <cell r="C11">
            <v>942050000</v>
          </cell>
          <cell r="D11">
            <v>139220000</v>
          </cell>
          <cell r="G11">
            <v>865942454.98</v>
          </cell>
          <cell r="H11">
            <v>44778343.93000007</v>
          </cell>
          <cell r="I11">
            <v>32.16372929895135</v>
          </cell>
          <cell r="J11">
            <v>-94441656.06999993</v>
          </cell>
          <cell r="K11">
            <v>91.92107159704899</v>
          </cell>
          <cell r="L11">
            <v>-76107545.01999998</v>
          </cell>
        </row>
        <row r="12">
          <cell r="B12">
            <v>129920230</v>
          </cell>
          <cell r="C12">
            <v>72203036</v>
          </cell>
          <cell r="D12">
            <v>11531483</v>
          </cell>
          <cell r="G12">
            <v>62763904.16</v>
          </cell>
          <cell r="H12">
            <v>2570474.7299999967</v>
          </cell>
          <cell r="I12">
            <v>22.290929362684718</v>
          </cell>
          <cell r="J12">
            <v>-8961008.270000003</v>
          </cell>
          <cell r="K12">
            <v>86.92695991343078</v>
          </cell>
          <cell r="L12">
            <v>-9439131.840000004</v>
          </cell>
        </row>
        <row r="13">
          <cell r="B13">
            <v>247569638</v>
          </cell>
          <cell r="C13">
            <v>149590078</v>
          </cell>
          <cell r="D13">
            <v>19060288</v>
          </cell>
          <cell r="G13">
            <v>145602979.81</v>
          </cell>
          <cell r="H13">
            <v>8888045.689999998</v>
          </cell>
          <cell r="I13">
            <v>46.63122451245226</v>
          </cell>
          <cell r="J13">
            <v>-10172242.310000002</v>
          </cell>
          <cell r="K13">
            <v>97.33465063772478</v>
          </cell>
          <cell r="L13">
            <v>-3987098.1899999976</v>
          </cell>
        </row>
        <row r="14">
          <cell r="B14">
            <v>139848700</v>
          </cell>
          <cell r="C14">
            <v>80322080</v>
          </cell>
          <cell r="D14">
            <v>11863160</v>
          </cell>
          <cell r="G14">
            <v>73230492.66</v>
          </cell>
          <cell r="H14">
            <v>2661192.1099999994</v>
          </cell>
          <cell r="I14">
            <v>22.4324051095998</v>
          </cell>
          <cell r="J14">
            <v>-9201967.89</v>
          </cell>
          <cell r="K14">
            <v>91.17106113287903</v>
          </cell>
          <cell r="L14">
            <v>-7091587.340000004</v>
          </cell>
        </row>
        <row r="15">
          <cell r="B15">
            <v>24762900</v>
          </cell>
          <cell r="C15">
            <v>14167680</v>
          </cell>
          <cell r="D15">
            <v>2172385</v>
          </cell>
          <cell r="G15">
            <v>12485573.53</v>
          </cell>
          <cell r="H15">
            <v>382165.33999999985</v>
          </cell>
          <cell r="I15">
            <v>17.59197103644151</v>
          </cell>
          <cell r="J15">
            <v>-1790219.6600000001</v>
          </cell>
          <cell r="K15">
            <v>88.12715652809774</v>
          </cell>
          <cell r="L15">
            <v>-1682106.4700000007</v>
          </cell>
        </row>
        <row r="16">
          <cell r="B16">
            <v>31554000</v>
          </cell>
          <cell r="C16">
            <v>15408254</v>
          </cell>
          <cell r="D16">
            <v>2609273</v>
          </cell>
          <cell r="G16">
            <v>10754616.54</v>
          </cell>
          <cell r="H16">
            <v>379485.95999999903</v>
          </cell>
          <cell r="I16">
            <v>14.54374302727231</v>
          </cell>
          <cell r="J16">
            <v>-2229787.040000001</v>
          </cell>
          <cell r="K16">
            <v>69.7977625498645</v>
          </cell>
          <cell r="L16">
            <v>-4653637.460000001</v>
          </cell>
        </row>
        <row r="17">
          <cell r="B17">
            <v>92189150</v>
          </cell>
          <cell r="C17">
            <v>47664714</v>
          </cell>
          <cell r="D17">
            <v>7694907</v>
          </cell>
          <cell r="G17">
            <v>43870249.31</v>
          </cell>
          <cell r="H17">
            <v>2535643.960000001</v>
          </cell>
          <cell r="I17">
            <v>32.95223658973397</v>
          </cell>
          <cell r="J17">
            <v>-5159263.039999999</v>
          </cell>
          <cell r="K17">
            <v>92.0392584543778</v>
          </cell>
          <cell r="L17">
            <v>-3794464.6899999976</v>
          </cell>
        </row>
        <row r="18">
          <cell r="B18">
            <v>9151755</v>
          </cell>
          <cell r="C18">
            <v>4908400</v>
          </cell>
          <cell r="D18">
            <v>1461394</v>
          </cell>
          <cell r="G18">
            <v>3737509.6</v>
          </cell>
          <cell r="H18">
            <v>143898.68999999994</v>
          </cell>
          <cell r="I18">
            <v>9.846673108005092</v>
          </cell>
          <cell r="J18">
            <v>-1317495.31</v>
          </cell>
          <cell r="K18">
            <v>76.14517154266156</v>
          </cell>
          <cell r="L18">
            <v>-1170890.4</v>
          </cell>
        </row>
        <row r="19">
          <cell r="B19">
            <v>19618479</v>
          </cell>
          <cell r="C19">
            <v>9403467</v>
          </cell>
          <cell r="D19">
            <v>2916003</v>
          </cell>
          <cell r="G19">
            <v>6890719.49</v>
          </cell>
          <cell r="H19">
            <v>215275.08000000007</v>
          </cell>
          <cell r="I19">
            <v>7.3825397298974</v>
          </cell>
          <cell r="J19">
            <v>-2700727.92</v>
          </cell>
          <cell r="K19">
            <v>73.27849919609439</v>
          </cell>
          <cell r="L19">
            <v>-2512747.51</v>
          </cell>
        </row>
        <row r="20">
          <cell r="B20">
            <v>43409699</v>
          </cell>
          <cell r="C20">
            <v>21524779</v>
          </cell>
          <cell r="D20">
            <v>3978104</v>
          </cell>
          <cell r="G20">
            <v>18860962.4</v>
          </cell>
          <cell r="H20">
            <v>863776.0799999982</v>
          </cell>
          <cell r="I20">
            <v>21.713260387360368</v>
          </cell>
          <cell r="J20">
            <v>-3114327.920000002</v>
          </cell>
          <cell r="K20">
            <v>87.62441835059026</v>
          </cell>
          <cell r="L20">
            <v>-2663816.6000000015</v>
          </cell>
        </row>
        <row r="21">
          <cell r="B21">
            <v>32278821</v>
          </cell>
          <cell r="C21">
            <v>16596678</v>
          </cell>
          <cell r="D21">
            <v>3239040</v>
          </cell>
          <cell r="G21">
            <v>14229586.47</v>
          </cell>
          <cell r="H21">
            <v>411639.9500000011</v>
          </cell>
          <cell r="I21">
            <v>12.708702269808372</v>
          </cell>
          <cell r="J21">
            <v>-2827400.049999999</v>
          </cell>
          <cell r="K21">
            <v>85.73755826316568</v>
          </cell>
          <cell r="L21">
            <v>-2367091.5299999993</v>
          </cell>
        </row>
        <row r="22">
          <cell r="B22">
            <v>41377502</v>
          </cell>
          <cell r="C22">
            <v>21538855</v>
          </cell>
          <cell r="D22">
            <v>3133980</v>
          </cell>
          <cell r="G22">
            <v>19839979.52</v>
          </cell>
          <cell r="H22">
            <v>712723.5099999979</v>
          </cell>
          <cell r="I22">
            <v>22.741801479269107</v>
          </cell>
          <cell r="J22">
            <v>-2421256.490000002</v>
          </cell>
          <cell r="K22">
            <v>92.11250793043548</v>
          </cell>
          <cell r="L22">
            <v>-1698875.4800000004</v>
          </cell>
        </row>
        <row r="23">
          <cell r="B23">
            <v>20622040</v>
          </cell>
          <cell r="C23">
            <v>10902710</v>
          </cell>
          <cell r="D23">
            <v>1601380</v>
          </cell>
          <cell r="G23">
            <v>10322644.82</v>
          </cell>
          <cell r="H23">
            <v>445064.3599999994</v>
          </cell>
          <cell r="I23">
            <v>27.79255142439642</v>
          </cell>
          <cell r="J23">
            <v>-1156315.6400000006</v>
          </cell>
          <cell r="K23">
            <v>94.67962387333057</v>
          </cell>
          <cell r="L23">
            <v>-580065.1799999997</v>
          </cell>
        </row>
        <row r="24">
          <cell r="B24">
            <v>27127619</v>
          </cell>
          <cell r="C24">
            <v>11376973</v>
          </cell>
          <cell r="D24">
            <v>1916447</v>
          </cell>
          <cell r="G24">
            <v>10754456.89</v>
          </cell>
          <cell r="H24">
            <v>585779.7800000012</v>
          </cell>
          <cell r="I24">
            <v>30.565926425306895</v>
          </cell>
          <cell r="J24">
            <v>-1330667.2199999988</v>
          </cell>
          <cell r="K24">
            <v>94.52827997394387</v>
          </cell>
          <cell r="L24">
            <v>-622516.1099999994</v>
          </cell>
        </row>
        <row r="25">
          <cell r="B25">
            <v>34353900</v>
          </cell>
          <cell r="C25">
            <v>15503560</v>
          </cell>
          <cell r="D25">
            <v>2954950</v>
          </cell>
          <cell r="G25">
            <v>13716692.13</v>
          </cell>
          <cell r="H25">
            <v>422571.8400000017</v>
          </cell>
          <cell r="I25">
            <v>14.300473442867112</v>
          </cell>
          <cell r="J25">
            <v>-2532378.1599999983</v>
          </cell>
          <cell r="K25">
            <v>88.47446734814456</v>
          </cell>
          <cell r="L25">
            <v>-1786867.8699999992</v>
          </cell>
        </row>
        <row r="26">
          <cell r="B26">
            <v>22573748</v>
          </cell>
          <cell r="C26">
            <v>11018782</v>
          </cell>
          <cell r="D26">
            <v>2782227</v>
          </cell>
          <cell r="G26">
            <v>9140586.85</v>
          </cell>
          <cell r="H26">
            <v>429251.23000000045</v>
          </cell>
          <cell r="I26">
            <v>15.428332411410011</v>
          </cell>
          <cell r="J26">
            <v>-2352975.7699999996</v>
          </cell>
          <cell r="K26">
            <v>82.9546028771601</v>
          </cell>
          <cell r="L26">
            <v>-1878195.1500000004</v>
          </cell>
        </row>
        <row r="27">
          <cell r="B27">
            <v>18628307</v>
          </cell>
          <cell r="C27">
            <v>9238887</v>
          </cell>
          <cell r="D27">
            <v>2234198</v>
          </cell>
          <cell r="G27">
            <v>7552744.03</v>
          </cell>
          <cell r="H27">
            <v>251938.5700000003</v>
          </cell>
          <cell r="I27">
            <v>11.276465648971143</v>
          </cell>
          <cell r="J27">
            <v>-1982259.4299999997</v>
          </cell>
          <cell r="K27">
            <v>81.74950110332554</v>
          </cell>
          <cell r="L27">
            <v>-1686142.9699999997</v>
          </cell>
        </row>
        <row r="28">
          <cell r="B28">
            <v>32686485</v>
          </cell>
          <cell r="C28">
            <v>16132869</v>
          </cell>
          <cell r="D28">
            <v>2947138</v>
          </cell>
          <cell r="G28">
            <v>14587460.69</v>
          </cell>
          <cell r="H28">
            <v>459958.7299999986</v>
          </cell>
          <cell r="I28">
            <v>15.60696275505248</v>
          </cell>
          <cell r="J28">
            <v>-2487179.2700000014</v>
          </cell>
          <cell r="K28">
            <v>90.42074717150433</v>
          </cell>
          <cell r="L28">
            <v>-1545408.3100000005</v>
          </cell>
        </row>
        <row r="29">
          <cell r="B29">
            <v>62371264</v>
          </cell>
          <cell r="C29">
            <v>34239838</v>
          </cell>
          <cell r="D29">
            <v>5542506</v>
          </cell>
          <cell r="G29">
            <v>31573222.07</v>
          </cell>
          <cell r="H29">
            <v>1363846.580000002</v>
          </cell>
          <cell r="I29">
            <v>24.607038404649483</v>
          </cell>
          <cell r="J29">
            <v>-4178659.419999998</v>
          </cell>
          <cell r="K29">
            <v>92.21194933807806</v>
          </cell>
          <cell r="L29">
            <v>-2666615.9299999997</v>
          </cell>
        </row>
        <row r="30">
          <cell r="B30">
            <v>26540729</v>
          </cell>
          <cell r="C30">
            <v>12619270</v>
          </cell>
          <cell r="D30">
            <v>3061698</v>
          </cell>
          <cell r="G30">
            <v>10138108.41</v>
          </cell>
          <cell r="H30">
            <v>253840.00999999978</v>
          </cell>
          <cell r="I30">
            <v>8.290824568589057</v>
          </cell>
          <cell r="J30">
            <v>-2807857.99</v>
          </cell>
          <cell r="K30">
            <v>80.33831124938288</v>
          </cell>
          <cell r="L30">
            <v>-2481161.59</v>
          </cell>
        </row>
        <row r="31">
          <cell r="B31">
            <v>29019220</v>
          </cell>
          <cell r="C31">
            <v>14019338</v>
          </cell>
          <cell r="D31">
            <v>2780695</v>
          </cell>
          <cell r="G31">
            <v>12122121.25</v>
          </cell>
          <cell r="H31">
            <v>480430.80000000075</v>
          </cell>
          <cell r="I31">
            <v>17.277364112209384</v>
          </cell>
          <cell r="J31">
            <v>-2300264.1999999993</v>
          </cell>
          <cell r="K31">
            <v>86.46714452565449</v>
          </cell>
          <cell r="L31">
            <v>-1897216.75</v>
          </cell>
        </row>
        <row r="32">
          <cell r="B32">
            <v>10776857</v>
          </cell>
          <cell r="C32">
            <v>5076326</v>
          </cell>
          <cell r="D32">
            <v>1121251</v>
          </cell>
          <cell r="G32">
            <v>4217970.37</v>
          </cell>
          <cell r="H32">
            <v>162941.6299999999</v>
          </cell>
          <cell r="I32">
            <v>14.532127953509061</v>
          </cell>
          <cell r="J32">
            <v>-958309.3700000001</v>
          </cell>
          <cell r="K32">
            <v>83.09100656656014</v>
          </cell>
          <cell r="L32">
            <v>-858355.6299999999</v>
          </cell>
        </row>
        <row r="33">
          <cell r="B33">
            <v>25220561</v>
          </cell>
          <cell r="C33">
            <v>13308232</v>
          </cell>
          <cell r="D33">
            <v>2303679</v>
          </cell>
          <cell r="G33">
            <v>13471539.73</v>
          </cell>
          <cell r="H33">
            <v>479473.05000000075</v>
          </cell>
          <cell r="I33">
            <v>20.813362017885336</v>
          </cell>
          <cell r="J33">
            <v>-1824205.9499999993</v>
          </cell>
          <cell r="K33">
            <v>101.22711814762472</v>
          </cell>
          <cell r="L33">
            <v>163307.73000000045</v>
          </cell>
        </row>
        <row r="34">
          <cell r="B34">
            <v>20683000</v>
          </cell>
          <cell r="C34">
            <v>10144525</v>
          </cell>
          <cell r="D34">
            <v>2269687</v>
          </cell>
          <cell r="G34">
            <v>8559684.46</v>
          </cell>
          <cell r="H34">
            <v>285442.17000000086</v>
          </cell>
          <cell r="I34">
            <v>12.576279019970633</v>
          </cell>
          <cell r="J34">
            <v>-1984244.8299999991</v>
          </cell>
          <cell r="K34">
            <v>84.37738050820516</v>
          </cell>
          <cell r="L34">
            <v>-1584840.539999999</v>
          </cell>
        </row>
        <row r="35">
          <cell r="B35">
            <v>40398203</v>
          </cell>
          <cell r="C35">
            <v>20864388</v>
          </cell>
          <cell r="D35">
            <v>4170429</v>
          </cell>
          <cell r="G35">
            <v>18193875.28</v>
          </cell>
          <cell r="H35">
            <v>590525.9100000001</v>
          </cell>
          <cell r="I35">
            <v>14.159836074418248</v>
          </cell>
          <cell r="J35">
            <v>-3579903.09</v>
          </cell>
          <cell r="K35">
            <v>87.20061800997951</v>
          </cell>
          <cell r="L35">
            <v>-2670512.719999999</v>
          </cell>
        </row>
        <row r="36">
          <cell r="B36">
            <v>3810098507</v>
          </cell>
          <cell r="C36">
            <v>2060029019</v>
          </cell>
          <cell r="D36">
            <v>312461702</v>
          </cell>
          <cell r="G36">
            <v>1887368454.69</v>
          </cell>
          <cell r="H36">
            <v>93850970.36000007</v>
          </cell>
          <cell r="I36">
            <v>30.035991534092094</v>
          </cell>
          <cell r="J36">
            <v>-218610731.63999996</v>
          </cell>
          <cell r="K36">
            <v>91.61853727702271</v>
          </cell>
          <cell r="L36">
            <v>-172660564.31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3" sqref="K1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07.07.2014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07.07.2014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480205300</v>
      </c>
      <c r="D10" s="33">
        <f>'[5]вспомогат'!D10</f>
        <v>67895400</v>
      </c>
      <c r="E10" s="33">
        <f>'[5]вспомогат'!G10</f>
        <v>444808319.24</v>
      </c>
      <c r="F10" s="33">
        <f>'[5]вспомогат'!H10</f>
        <v>23097240.670000017</v>
      </c>
      <c r="G10" s="34">
        <f>'[5]вспомогат'!I10</f>
        <v>34.01885940726473</v>
      </c>
      <c r="H10" s="35">
        <f>'[5]вспомогат'!J10</f>
        <v>-44798159.32999998</v>
      </c>
      <c r="I10" s="36">
        <f>'[5]вспомогат'!K10</f>
        <v>92.62878173981004</v>
      </c>
      <c r="J10" s="37">
        <f>'[5]вспомогат'!L10</f>
        <v>-35396980.75999999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942050000</v>
      </c>
      <c r="D12" s="38">
        <f>'[5]вспомогат'!D11</f>
        <v>139220000</v>
      </c>
      <c r="E12" s="33">
        <f>'[5]вспомогат'!G11</f>
        <v>865942454.98</v>
      </c>
      <c r="F12" s="38">
        <f>'[5]вспомогат'!H11</f>
        <v>44778343.93000007</v>
      </c>
      <c r="G12" s="39">
        <f>'[5]вспомогат'!I11</f>
        <v>32.16372929895135</v>
      </c>
      <c r="H12" s="35">
        <f>'[5]вспомогат'!J11</f>
        <v>-94441656.06999993</v>
      </c>
      <c r="I12" s="36">
        <f>'[5]вспомогат'!K11</f>
        <v>91.92107159704899</v>
      </c>
      <c r="J12" s="37">
        <f>'[5]вспомогат'!L11</f>
        <v>-76107545.01999998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72203036</v>
      </c>
      <c r="D13" s="38">
        <f>'[5]вспомогат'!D12</f>
        <v>11531483</v>
      </c>
      <c r="E13" s="33">
        <f>'[5]вспомогат'!G12</f>
        <v>62763904.16</v>
      </c>
      <c r="F13" s="38">
        <f>'[5]вспомогат'!H12</f>
        <v>2570474.7299999967</v>
      </c>
      <c r="G13" s="39">
        <f>'[5]вспомогат'!I12</f>
        <v>22.290929362684718</v>
      </c>
      <c r="H13" s="35">
        <f>'[5]вспомогат'!J12</f>
        <v>-8961008.270000003</v>
      </c>
      <c r="I13" s="36">
        <f>'[5]вспомогат'!K12</f>
        <v>86.92695991343078</v>
      </c>
      <c r="J13" s="37">
        <f>'[5]вспомогат'!L12</f>
        <v>-9439131.840000004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149590078</v>
      </c>
      <c r="D14" s="38">
        <f>'[5]вспомогат'!D13</f>
        <v>19060288</v>
      </c>
      <c r="E14" s="33">
        <f>'[5]вспомогат'!G13</f>
        <v>145602979.81</v>
      </c>
      <c r="F14" s="38">
        <f>'[5]вспомогат'!H13</f>
        <v>8888045.689999998</v>
      </c>
      <c r="G14" s="39">
        <f>'[5]вспомогат'!I13</f>
        <v>46.63122451245226</v>
      </c>
      <c r="H14" s="35">
        <f>'[5]вспомогат'!J13</f>
        <v>-10172242.310000002</v>
      </c>
      <c r="I14" s="36">
        <f>'[5]вспомогат'!K13</f>
        <v>97.33465063772478</v>
      </c>
      <c r="J14" s="37">
        <f>'[5]вспомогат'!L13</f>
        <v>-3987098.1899999976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80322080</v>
      </c>
      <c r="D15" s="38">
        <f>'[5]вспомогат'!D14</f>
        <v>11863160</v>
      </c>
      <c r="E15" s="33">
        <f>'[5]вспомогат'!G14</f>
        <v>73230492.66</v>
      </c>
      <c r="F15" s="38">
        <f>'[5]вспомогат'!H14</f>
        <v>2661192.1099999994</v>
      </c>
      <c r="G15" s="39">
        <f>'[5]вспомогат'!I14</f>
        <v>22.4324051095998</v>
      </c>
      <c r="H15" s="35">
        <f>'[5]вспомогат'!J14</f>
        <v>-9201967.89</v>
      </c>
      <c r="I15" s="36">
        <f>'[5]вспомогат'!K14</f>
        <v>91.17106113287903</v>
      </c>
      <c r="J15" s="37">
        <f>'[5]вспомогат'!L14</f>
        <v>-7091587.340000004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14167680</v>
      </c>
      <c r="D16" s="38">
        <f>'[5]вспомогат'!D15</f>
        <v>2172385</v>
      </c>
      <c r="E16" s="33">
        <f>'[5]вспомогат'!G15</f>
        <v>12485573.53</v>
      </c>
      <c r="F16" s="38">
        <f>'[5]вспомогат'!H15</f>
        <v>382165.33999999985</v>
      </c>
      <c r="G16" s="39">
        <f>'[5]вспомогат'!I15</f>
        <v>17.59197103644151</v>
      </c>
      <c r="H16" s="35">
        <f>'[5]вспомогат'!J15</f>
        <v>-1790219.6600000001</v>
      </c>
      <c r="I16" s="36">
        <f>'[5]вспомогат'!K15</f>
        <v>88.12715652809774</v>
      </c>
      <c r="J16" s="37">
        <f>'[5]вспомогат'!L15</f>
        <v>-1682106.4700000007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1258332874</v>
      </c>
      <c r="D17" s="42">
        <f>SUM(D12:D16)</f>
        <v>183847316</v>
      </c>
      <c r="E17" s="42">
        <f>SUM(E12:E16)</f>
        <v>1160025405.14</v>
      </c>
      <c r="F17" s="42">
        <f>SUM(F12:F16)</f>
        <v>59280221.80000006</v>
      </c>
      <c r="G17" s="43">
        <f>F17/D17*100</f>
        <v>32.244268281838856</v>
      </c>
      <c r="H17" s="42">
        <f>SUM(H12:H16)</f>
        <v>-124567094.19999994</v>
      </c>
      <c r="I17" s="44">
        <f>E17/C17*100</f>
        <v>92.18748306658323</v>
      </c>
      <c r="J17" s="42">
        <f>SUM(J12:J16)</f>
        <v>-98307468.85999998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15408254</v>
      </c>
      <c r="D18" s="46">
        <f>'[5]вспомогат'!D16</f>
        <v>2609273</v>
      </c>
      <c r="E18" s="45">
        <f>'[5]вспомогат'!G16</f>
        <v>10754616.54</v>
      </c>
      <c r="F18" s="46">
        <f>'[5]вспомогат'!H16</f>
        <v>379485.95999999903</v>
      </c>
      <c r="G18" s="47">
        <f>'[5]вспомогат'!I16</f>
        <v>14.54374302727231</v>
      </c>
      <c r="H18" s="48">
        <f>'[5]вспомогат'!J16</f>
        <v>-2229787.040000001</v>
      </c>
      <c r="I18" s="49">
        <f>'[5]вспомогат'!K16</f>
        <v>69.7977625498645</v>
      </c>
      <c r="J18" s="50">
        <f>'[5]вспомогат'!L16</f>
        <v>-4653637.460000001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47664714</v>
      </c>
      <c r="D19" s="38">
        <f>'[5]вспомогат'!D17</f>
        <v>7694907</v>
      </c>
      <c r="E19" s="33">
        <f>'[5]вспомогат'!G17</f>
        <v>43870249.31</v>
      </c>
      <c r="F19" s="38">
        <f>'[5]вспомогат'!H17</f>
        <v>2535643.960000001</v>
      </c>
      <c r="G19" s="39">
        <f>'[5]вспомогат'!I17</f>
        <v>32.95223658973397</v>
      </c>
      <c r="H19" s="35">
        <f>'[5]вспомогат'!J17</f>
        <v>-5159263.039999999</v>
      </c>
      <c r="I19" s="36">
        <f>'[5]вспомогат'!K17</f>
        <v>92.0392584543778</v>
      </c>
      <c r="J19" s="37">
        <f>'[5]вспомогат'!L17</f>
        <v>-3794464.6899999976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4908400</v>
      </c>
      <c r="D20" s="38">
        <f>'[5]вспомогат'!D18</f>
        <v>1461394</v>
      </c>
      <c r="E20" s="33">
        <f>'[5]вспомогат'!G18</f>
        <v>3737509.6</v>
      </c>
      <c r="F20" s="38">
        <f>'[5]вспомогат'!H18</f>
        <v>143898.68999999994</v>
      </c>
      <c r="G20" s="39">
        <f>'[5]вспомогат'!I18</f>
        <v>9.846673108005092</v>
      </c>
      <c r="H20" s="35">
        <f>'[5]вспомогат'!J18</f>
        <v>-1317495.31</v>
      </c>
      <c r="I20" s="36">
        <f>'[5]вспомогат'!K18</f>
        <v>76.14517154266156</v>
      </c>
      <c r="J20" s="37">
        <f>'[5]вспомогат'!L18</f>
        <v>-1170890.4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9403467</v>
      </c>
      <c r="D21" s="38">
        <f>'[5]вспомогат'!D19</f>
        <v>2916003</v>
      </c>
      <c r="E21" s="33">
        <f>'[5]вспомогат'!G19</f>
        <v>6890719.49</v>
      </c>
      <c r="F21" s="38">
        <f>'[5]вспомогат'!H19</f>
        <v>215275.08000000007</v>
      </c>
      <c r="G21" s="39">
        <f>'[5]вспомогат'!I19</f>
        <v>7.3825397298974</v>
      </c>
      <c r="H21" s="35">
        <f>'[5]вспомогат'!J19</f>
        <v>-2700727.92</v>
      </c>
      <c r="I21" s="36">
        <f>'[5]вспомогат'!K19</f>
        <v>73.27849919609439</v>
      </c>
      <c r="J21" s="37">
        <f>'[5]вспомогат'!L19</f>
        <v>-2512747.51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21524779</v>
      </c>
      <c r="D22" s="38">
        <f>'[5]вспомогат'!D20</f>
        <v>3978104</v>
      </c>
      <c r="E22" s="33">
        <f>'[5]вспомогат'!G20</f>
        <v>18860962.4</v>
      </c>
      <c r="F22" s="38">
        <f>'[5]вспомогат'!H20</f>
        <v>863776.0799999982</v>
      </c>
      <c r="G22" s="39">
        <f>'[5]вспомогат'!I20</f>
        <v>21.713260387360368</v>
      </c>
      <c r="H22" s="35">
        <f>'[5]вспомогат'!J20</f>
        <v>-3114327.920000002</v>
      </c>
      <c r="I22" s="36">
        <f>'[5]вспомогат'!K20</f>
        <v>87.62441835059026</v>
      </c>
      <c r="J22" s="37">
        <f>'[5]вспомогат'!L20</f>
        <v>-2663816.6000000015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16596678</v>
      </c>
      <c r="D23" s="38">
        <f>'[5]вспомогат'!D21</f>
        <v>3239040</v>
      </c>
      <c r="E23" s="33">
        <f>'[5]вспомогат'!G21</f>
        <v>14229586.47</v>
      </c>
      <c r="F23" s="38">
        <f>'[5]вспомогат'!H21</f>
        <v>411639.9500000011</v>
      </c>
      <c r="G23" s="39">
        <f>'[5]вспомогат'!I21</f>
        <v>12.708702269808372</v>
      </c>
      <c r="H23" s="35">
        <f>'[5]вспомогат'!J21</f>
        <v>-2827400.049999999</v>
      </c>
      <c r="I23" s="36">
        <f>'[5]вспомогат'!K21</f>
        <v>85.73755826316568</v>
      </c>
      <c r="J23" s="37">
        <f>'[5]вспомогат'!L21</f>
        <v>-2367091.5299999993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21538855</v>
      </c>
      <c r="D24" s="38">
        <f>'[5]вспомогат'!D22</f>
        <v>3133980</v>
      </c>
      <c r="E24" s="33">
        <f>'[5]вспомогат'!G22</f>
        <v>19839979.52</v>
      </c>
      <c r="F24" s="38">
        <f>'[5]вспомогат'!H22</f>
        <v>712723.5099999979</v>
      </c>
      <c r="G24" s="39">
        <f>'[5]вспомогат'!I22</f>
        <v>22.741801479269107</v>
      </c>
      <c r="H24" s="35">
        <f>'[5]вспомогат'!J22</f>
        <v>-2421256.490000002</v>
      </c>
      <c r="I24" s="36">
        <f>'[5]вспомогат'!K22</f>
        <v>92.11250793043548</v>
      </c>
      <c r="J24" s="37">
        <f>'[5]вспомогат'!L22</f>
        <v>-1698875.4800000004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10902710</v>
      </c>
      <c r="D25" s="38">
        <f>'[5]вспомогат'!D23</f>
        <v>1601380</v>
      </c>
      <c r="E25" s="33">
        <f>'[5]вспомогат'!G23</f>
        <v>10322644.82</v>
      </c>
      <c r="F25" s="38">
        <f>'[5]вспомогат'!H23</f>
        <v>445064.3599999994</v>
      </c>
      <c r="G25" s="39">
        <f>'[5]вспомогат'!I23</f>
        <v>27.79255142439642</v>
      </c>
      <c r="H25" s="35">
        <f>'[5]вспомогат'!J23</f>
        <v>-1156315.6400000006</v>
      </c>
      <c r="I25" s="36">
        <f>'[5]вспомогат'!K23</f>
        <v>94.67962387333057</v>
      </c>
      <c r="J25" s="37">
        <f>'[5]вспомогат'!L23</f>
        <v>-580065.1799999997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11376973</v>
      </c>
      <c r="D26" s="38">
        <f>'[5]вспомогат'!D24</f>
        <v>1916447</v>
      </c>
      <c r="E26" s="33">
        <f>'[5]вспомогат'!G24</f>
        <v>10754456.89</v>
      </c>
      <c r="F26" s="38">
        <f>'[5]вспомогат'!H24</f>
        <v>585779.7800000012</v>
      </c>
      <c r="G26" s="39">
        <f>'[5]вспомогат'!I24</f>
        <v>30.565926425306895</v>
      </c>
      <c r="H26" s="35">
        <f>'[5]вспомогат'!J24</f>
        <v>-1330667.2199999988</v>
      </c>
      <c r="I26" s="36">
        <f>'[5]вспомогат'!K24</f>
        <v>94.52827997394387</v>
      </c>
      <c r="J26" s="37">
        <f>'[5]вспомогат'!L24</f>
        <v>-622516.1099999994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15503560</v>
      </c>
      <c r="D27" s="38">
        <f>'[5]вспомогат'!D25</f>
        <v>2954950</v>
      </c>
      <c r="E27" s="33">
        <f>'[5]вспомогат'!G25</f>
        <v>13716692.13</v>
      </c>
      <c r="F27" s="38">
        <f>'[5]вспомогат'!H25</f>
        <v>422571.8400000017</v>
      </c>
      <c r="G27" s="39">
        <f>'[5]вспомогат'!I25</f>
        <v>14.300473442867112</v>
      </c>
      <c r="H27" s="35">
        <f>'[5]вспомогат'!J25</f>
        <v>-2532378.1599999983</v>
      </c>
      <c r="I27" s="36">
        <f>'[5]вспомогат'!K25</f>
        <v>88.47446734814456</v>
      </c>
      <c r="J27" s="37">
        <f>'[5]вспомогат'!L25</f>
        <v>-1786867.8699999992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11018782</v>
      </c>
      <c r="D28" s="38">
        <f>'[5]вспомогат'!D26</f>
        <v>2782227</v>
      </c>
      <c r="E28" s="33">
        <f>'[5]вспомогат'!G26</f>
        <v>9140586.85</v>
      </c>
      <c r="F28" s="38">
        <f>'[5]вспомогат'!H26</f>
        <v>429251.23000000045</v>
      </c>
      <c r="G28" s="39">
        <f>'[5]вспомогат'!I26</f>
        <v>15.428332411410011</v>
      </c>
      <c r="H28" s="35">
        <f>'[5]вспомогат'!J26</f>
        <v>-2352975.7699999996</v>
      </c>
      <c r="I28" s="36">
        <f>'[5]вспомогат'!K26</f>
        <v>82.9546028771601</v>
      </c>
      <c r="J28" s="37">
        <f>'[5]вспомогат'!L26</f>
        <v>-1878195.1500000004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9238887</v>
      </c>
      <c r="D29" s="38">
        <f>'[5]вспомогат'!D27</f>
        <v>2234198</v>
      </c>
      <c r="E29" s="33">
        <f>'[5]вспомогат'!G27</f>
        <v>7552744.03</v>
      </c>
      <c r="F29" s="38">
        <f>'[5]вспомогат'!H27</f>
        <v>251938.5700000003</v>
      </c>
      <c r="G29" s="39">
        <f>'[5]вспомогат'!I27</f>
        <v>11.276465648971143</v>
      </c>
      <c r="H29" s="35">
        <f>'[5]вспомогат'!J27</f>
        <v>-1982259.4299999997</v>
      </c>
      <c r="I29" s="36">
        <f>'[5]вспомогат'!K27</f>
        <v>81.74950110332554</v>
      </c>
      <c r="J29" s="37">
        <f>'[5]вспомогат'!L27</f>
        <v>-1686142.9699999997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16132869</v>
      </c>
      <c r="D30" s="38">
        <f>'[5]вспомогат'!D28</f>
        <v>2947138</v>
      </c>
      <c r="E30" s="33">
        <f>'[5]вспомогат'!G28</f>
        <v>14587460.69</v>
      </c>
      <c r="F30" s="38">
        <f>'[5]вспомогат'!H28</f>
        <v>459958.7299999986</v>
      </c>
      <c r="G30" s="39">
        <f>'[5]вспомогат'!I28</f>
        <v>15.60696275505248</v>
      </c>
      <c r="H30" s="35">
        <f>'[5]вспомогат'!J28</f>
        <v>-2487179.2700000014</v>
      </c>
      <c r="I30" s="36">
        <f>'[5]вспомогат'!K28</f>
        <v>90.42074717150433</v>
      </c>
      <c r="J30" s="37">
        <f>'[5]вспомогат'!L28</f>
        <v>-1545408.3100000005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34239838</v>
      </c>
      <c r="D31" s="38">
        <f>'[5]вспомогат'!D29</f>
        <v>5542506</v>
      </c>
      <c r="E31" s="33">
        <f>'[5]вспомогат'!G29</f>
        <v>31573222.07</v>
      </c>
      <c r="F31" s="38">
        <f>'[5]вспомогат'!H29</f>
        <v>1363846.580000002</v>
      </c>
      <c r="G31" s="39">
        <f>'[5]вспомогат'!I29</f>
        <v>24.607038404649483</v>
      </c>
      <c r="H31" s="35">
        <f>'[5]вспомогат'!J29</f>
        <v>-4178659.419999998</v>
      </c>
      <c r="I31" s="36">
        <f>'[5]вспомогат'!K29</f>
        <v>92.21194933807806</v>
      </c>
      <c r="J31" s="37">
        <f>'[5]вспомогат'!L29</f>
        <v>-2666615.9299999997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12619270</v>
      </c>
      <c r="D32" s="38">
        <f>'[5]вспомогат'!D30</f>
        <v>3061698</v>
      </c>
      <c r="E32" s="33">
        <f>'[5]вспомогат'!G30</f>
        <v>10138108.41</v>
      </c>
      <c r="F32" s="38">
        <f>'[5]вспомогат'!H30</f>
        <v>253840.00999999978</v>
      </c>
      <c r="G32" s="39">
        <f>'[5]вспомогат'!I30</f>
        <v>8.290824568589057</v>
      </c>
      <c r="H32" s="35">
        <f>'[5]вспомогат'!J30</f>
        <v>-2807857.99</v>
      </c>
      <c r="I32" s="36">
        <f>'[5]вспомогат'!K30</f>
        <v>80.33831124938288</v>
      </c>
      <c r="J32" s="37">
        <f>'[5]вспомогат'!L30</f>
        <v>-2481161.59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14019338</v>
      </c>
      <c r="D33" s="38">
        <f>'[5]вспомогат'!D31</f>
        <v>2780695</v>
      </c>
      <c r="E33" s="33">
        <f>'[5]вспомогат'!G31</f>
        <v>12122121.25</v>
      </c>
      <c r="F33" s="38">
        <f>'[5]вспомогат'!H31</f>
        <v>480430.80000000075</v>
      </c>
      <c r="G33" s="39">
        <f>'[5]вспомогат'!I31</f>
        <v>17.277364112209384</v>
      </c>
      <c r="H33" s="35">
        <f>'[5]вспомогат'!J31</f>
        <v>-2300264.1999999993</v>
      </c>
      <c r="I33" s="36">
        <f>'[5]вспомогат'!K31</f>
        <v>86.46714452565449</v>
      </c>
      <c r="J33" s="37">
        <f>'[5]вспомогат'!L31</f>
        <v>-1897216.75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5076326</v>
      </c>
      <c r="D34" s="38">
        <f>'[5]вспомогат'!D32</f>
        <v>1121251</v>
      </c>
      <c r="E34" s="33">
        <f>'[5]вспомогат'!G32</f>
        <v>4217970.37</v>
      </c>
      <c r="F34" s="38">
        <f>'[5]вспомогат'!H32</f>
        <v>162941.6299999999</v>
      </c>
      <c r="G34" s="39">
        <f>'[5]вспомогат'!I32</f>
        <v>14.532127953509061</v>
      </c>
      <c r="H34" s="35">
        <f>'[5]вспомогат'!J32</f>
        <v>-958309.3700000001</v>
      </c>
      <c r="I34" s="36">
        <f>'[5]вспомогат'!K32</f>
        <v>83.09100656656014</v>
      </c>
      <c r="J34" s="37">
        <f>'[5]вспомогат'!L32</f>
        <v>-858355.6299999999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13308232</v>
      </c>
      <c r="D35" s="38">
        <f>'[5]вспомогат'!D33</f>
        <v>2303679</v>
      </c>
      <c r="E35" s="33">
        <f>'[5]вспомогат'!G33</f>
        <v>13471539.73</v>
      </c>
      <c r="F35" s="38">
        <f>'[5]вспомогат'!H33</f>
        <v>479473.05000000075</v>
      </c>
      <c r="G35" s="39">
        <f>'[5]вспомогат'!I33</f>
        <v>20.813362017885336</v>
      </c>
      <c r="H35" s="35">
        <f>'[5]вспомогат'!J33</f>
        <v>-1824205.9499999993</v>
      </c>
      <c r="I35" s="36">
        <f>'[5]вспомогат'!K33</f>
        <v>101.22711814762472</v>
      </c>
      <c r="J35" s="37">
        <f>'[5]вспомогат'!L33</f>
        <v>163307.73000000045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10144525</v>
      </c>
      <c r="D36" s="38">
        <f>'[5]вспомогат'!D34</f>
        <v>2269687</v>
      </c>
      <c r="E36" s="33">
        <f>'[5]вспомогат'!G34</f>
        <v>8559684.46</v>
      </c>
      <c r="F36" s="38">
        <f>'[5]вспомогат'!H34</f>
        <v>285442.17000000086</v>
      </c>
      <c r="G36" s="39">
        <f>'[5]вспомогат'!I34</f>
        <v>12.576279019970633</v>
      </c>
      <c r="H36" s="35">
        <f>'[5]вспомогат'!J34</f>
        <v>-1984244.8299999991</v>
      </c>
      <c r="I36" s="36">
        <f>'[5]вспомогат'!K34</f>
        <v>84.37738050820516</v>
      </c>
      <c r="J36" s="37">
        <f>'[5]вспомогат'!L34</f>
        <v>-1584840.539999999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20864388</v>
      </c>
      <c r="D37" s="38">
        <f>'[5]вспомогат'!D35</f>
        <v>4170429</v>
      </c>
      <c r="E37" s="33">
        <f>'[5]вспомогат'!G35</f>
        <v>18193875.28</v>
      </c>
      <c r="F37" s="38">
        <f>'[5]вспомогат'!H35</f>
        <v>590525.9100000001</v>
      </c>
      <c r="G37" s="39">
        <f>'[5]вспомогат'!I35</f>
        <v>14.159836074418248</v>
      </c>
      <c r="H37" s="35">
        <f>'[5]вспомогат'!J35</f>
        <v>-3579903.09</v>
      </c>
      <c r="I37" s="36">
        <f>'[5]вспомогат'!K35</f>
        <v>87.20061800997951</v>
      </c>
      <c r="J37" s="37">
        <f>'[5]вспомогат'!L35</f>
        <v>-2670512.719999999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321490845</v>
      </c>
      <c r="D38" s="42">
        <f>SUM(D18:D37)</f>
        <v>60718986</v>
      </c>
      <c r="E38" s="42">
        <f>SUM(E18:E37)</f>
        <v>282534730.31</v>
      </c>
      <c r="F38" s="42">
        <f>SUM(F18:F37)</f>
        <v>11473507.890000004</v>
      </c>
      <c r="G38" s="43">
        <f>F38/D38*100</f>
        <v>18.896079539272943</v>
      </c>
      <c r="H38" s="42">
        <f>SUM(H18:H37)</f>
        <v>-49245478.109999985</v>
      </c>
      <c r="I38" s="44">
        <f>E38/C38*100</f>
        <v>87.88266748622344</v>
      </c>
      <c r="J38" s="42">
        <f>SUM(J18:J37)</f>
        <v>-38956114.690000005</v>
      </c>
    </row>
    <row r="39" spans="1:10" ht="20.25" customHeight="1">
      <c r="A39" s="52" t="s">
        <v>41</v>
      </c>
      <c r="B39" s="53">
        <f>'[5]вспомогат'!B36</f>
        <v>3810098507</v>
      </c>
      <c r="C39" s="53">
        <f>'[5]вспомогат'!C36</f>
        <v>2060029019</v>
      </c>
      <c r="D39" s="53">
        <f>'[5]вспомогат'!D36</f>
        <v>312461702</v>
      </c>
      <c r="E39" s="53">
        <f>'[5]вспомогат'!G36</f>
        <v>1887368454.69</v>
      </c>
      <c r="F39" s="53">
        <f>'[5]вспомогат'!H36</f>
        <v>93850970.36000007</v>
      </c>
      <c r="G39" s="54">
        <f>'[5]вспомогат'!I36</f>
        <v>30.035991534092094</v>
      </c>
      <c r="H39" s="53">
        <f>'[5]вспомогат'!J36</f>
        <v>-218610731.63999996</v>
      </c>
      <c r="I39" s="54">
        <f>'[5]вспомогат'!K36</f>
        <v>91.61853727702271</v>
      </c>
      <c r="J39" s="53">
        <f>'[5]вспомогат'!L36</f>
        <v>-172660564.31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07.07.2014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2014-07-08T04:28:05Z</dcterms:created>
  <dcterms:modified xsi:type="dcterms:W3CDTF">2014-07-08T04:28:23Z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