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6800" windowHeight="1023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<sst xmlns="http://schemas.openxmlformats.org/spreadsheetml/2006/main" count="47" uniqueCount="42">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</sst>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08dohod1\&#1052;&#1086;&#1080;%20&#1076;&#1086;&#1082;&#1091;&#1084;&#1077;&#1085;&#1090;&#1099;\&#1052;&#1054;&#1048;%20&#1044;&#1054;&#1050;&#1059;&#1052;&#1045;&#1053;&#1058;&#1067;_&#1044;\&#1055;&#1054;%20&#1044;&#1053;&#1071;&#1061;\&#1085;&#1072;&#1076;&#1093;_2006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20.06.2014</v>
          </cell>
        </row>
        <row r="6">
          <cell r="G6" t="str">
            <v>Фактично надійшло на 20.06.2014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936406100</v>
          </cell>
          <cell r="C10">
            <v>412309900</v>
          </cell>
          <cell r="D10">
            <v>71664600</v>
          </cell>
          <cell r="G10">
            <v>400423204.73</v>
          </cell>
          <cell r="H10">
            <v>49275521.53000003</v>
          </cell>
          <cell r="I10">
            <v>68.75852447372905</v>
          </cell>
          <cell r="J10">
            <v>-22389078.46999997</v>
          </cell>
          <cell r="K10">
            <v>97.11704830031974</v>
          </cell>
          <cell r="L10">
            <v>-11886695.26999998</v>
          </cell>
        </row>
        <row r="11">
          <cell r="B11">
            <v>1691009600</v>
          </cell>
          <cell r="C11">
            <v>802830000</v>
          </cell>
          <cell r="D11">
            <v>143700000</v>
          </cell>
          <cell r="G11">
            <v>769841337.83</v>
          </cell>
          <cell r="H11">
            <v>95165465</v>
          </cell>
          <cell r="I11">
            <v>66.22509742519136</v>
          </cell>
          <cell r="J11">
            <v>-48534535</v>
          </cell>
          <cell r="K11">
            <v>95.89095298257415</v>
          </cell>
          <cell r="L11">
            <v>-32988662.169999957</v>
          </cell>
        </row>
        <row r="12">
          <cell r="B12">
            <v>129920230</v>
          </cell>
          <cell r="C12">
            <v>60671553</v>
          </cell>
          <cell r="D12">
            <v>11990927</v>
          </cell>
          <cell r="G12">
            <v>55806812.24</v>
          </cell>
          <cell r="H12">
            <v>6364035.780000001</v>
          </cell>
          <cell r="I12">
            <v>53.07375968513528</v>
          </cell>
          <cell r="J12">
            <v>-5626891.219999999</v>
          </cell>
          <cell r="K12">
            <v>91.98184236358678</v>
          </cell>
          <cell r="L12">
            <v>-4864740.759999998</v>
          </cell>
        </row>
        <row r="13">
          <cell r="B13">
            <v>266081638</v>
          </cell>
          <cell r="C13">
            <v>137955690</v>
          </cell>
          <cell r="D13">
            <v>21533130</v>
          </cell>
          <cell r="G13">
            <v>129506446.27</v>
          </cell>
          <cell r="H13">
            <v>15733637.11</v>
          </cell>
          <cell r="I13">
            <v>73.0671161600752</v>
          </cell>
          <cell r="J13">
            <v>-5799492.890000001</v>
          </cell>
          <cell r="K13">
            <v>93.87539308454765</v>
          </cell>
          <cell r="L13">
            <v>-8449243.730000004</v>
          </cell>
        </row>
        <row r="14">
          <cell r="B14">
            <v>139848700</v>
          </cell>
          <cell r="C14">
            <v>68458920</v>
          </cell>
          <cell r="D14">
            <v>12471460</v>
          </cell>
          <cell r="G14">
            <v>65935647.1</v>
          </cell>
          <cell r="H14">
            <v>9010268.829999998</v>
          </cell>
          <cell r="I14">
            <v>72.24710523066264</v>
          </cell>
          <cell r="J14">
            <v>-3461191.170000002</v>
          </cell>
          <cell r="K14">
            <v>96.3141795108658</v>
          </cell>
          <cell r="L14">
            <v>-2523272.8999999985</v>
          </cell>
        </row>
        <row r="15">
          <cell r="B15">
            <v>24762900</v>
          </cell>
          <cell r="C15">
            <v>11678495</v>
          </cell>
          <cell r="D15">
            <v>2214825</v>
          </cell>
          <cell r="G15">
            <v>11150773.38</v>
          </cell>
          <cell r="H15">
            <v>1463987.9900000002</v>
          </cell>
          <cell r="I15">
            <v>66.09948822141706</v>
          </cell>
          <cell r="J15">
            <v>-750837.0099999998</v>
          </cell>
          <cell r="K15">
            <v>95.48125319229919</v>
          </cell>
          <cell r="L15">
            <v>-527721.6199999992</v>
          </cell>
        </row>
        <row r="16">
          <cell r="B16">
            <v>31554000</v>
          </cell>
          <cell r="C16">
            <v>12804221</v>
          </cell>
          <cell r="D16">
            <v>2659986</v>
          </cell>
          <cell r="G16">
            <v>9639559.32</v>
          </cell>
          <cell r="H16">
            <v>1093043.0099999998</v>
          </cell>
          <cell r="I16">
            <v>41.09205875519645</v>
          </cell>
          <cell r="J16">
            <v>-1566942.9900000002</v>
          </cell>
          <cell r="K16">
            <v>75.28423103599977</v>
          </cell>
          <cell r="L16">
            <v>-3164661.6799999997</v>
          </cell>
        </row>
        <row r="17">
          <cell r="B17">
            <v>92189150</v>
          </cell>
          <cell r="C17">
            <v>39969807</v>
          </cell>
          <cell r="D17">
            <v>6687808</v>
          </cell>
          <cell r="G17">
            <v>39676071.11</v>
          </cell>
          <cell r="H17">
            <v>5609335.920000002</v>
          </cell>
          <cell r="I17">
            <v>83.87405738920737</v>
          </cell>
          <cell r="J17">
            <v>-1078472.0799999982</v>
          </cell>
          <cell r="K17">
            <v>99.26510555830305</v>
          </cell>
          <cell r="L17">
            <v>-293735.8900000006</v>
          </cell>
        </row>
        <row r="18">
          <cell r="B18">
            <v>9151755</v>
          </cell>
          <cell r="C18">
            <v>3859777</v>
          </cell>
          <cell r="D18">
            <v>878249</v>
          </cell>
          <cell r="G18">
            <v>3254645.49</v>
          </cell>
          <cell r="H18">
            <v>264622.9400000004</v>
          </cell>
          <cell r="I18">
            <v>30.130741964978085</v>
          </cell>
          <cell r="J18">
            <v>-613626.0599999996</v>
          </cell>
          <cell r="K18">
            <v>84.32211213238486</v>
          </cell>
          <cell r="L18">
            <v>-605131.5099999998</v>
          </cell>
        </row>
        <row r="19">
          <cell r="B19">
            <v>19618479</v>
          </cell>
          <cell r="C19">
            <v>7294462</v>
          </cell>
          <cell r="D19">
            <v>1741987</v>
          </cell>
          <cell r="G19">
            <v>6147941.1</v>
          </cell>
          <cell r="H19">
            <v>807549.5099999998</v>
          </cell>
          <cell r="I19">
            <v>46.35795272869429</v>
          </cell>
          <cell r="J19">
            <v>-934437.4900000002</v>
          </cell>
          <cell r="K19">
            <v>84.28231033351054</v>
          </cell>
          <cell r="L19">
            <v>-1146520.9000000004</v>
          </cell>
        </row>
        <row r="20">
          <cell r="B20">
            <v>43409699</v>
          </cell>
          <cell r="C20">
            <v>17546675</v>
          </cell>
          <cell r="D20">
            <v>3573502</v>
          </cell>
          <cell r="G20">
            <v>16702353.32</v>
          </cell>
          <cell r="H20">
            <v>2590350.3599999994</v>
          </cell>
          <cell r="I20">
            <v>72.48772660544192</v>
          </cell>
          <cell r="J20">
            <v>-983151.6400000006</v>
          </cell>
          <cell r="K20">
            <v>95.18813860745698</v>
          </cell>
          <cell r="L20">
            <v>-844321.6799999997</v>
          </cell>
        </row>
        <row r="21">
          <cell r="B21">
            <v>32278821</v>
          </cell>
          <cell r="C21">
            <v>13357638</v>
          </cell>
          <cell r="D21">
            <v>2850701</v>
          </cell>
          <cell r="G21">
            <v>12448001.7</v>
          </cell>
          <cell r="H21">
            <v>1567365.7199999988</v>
          </cell>
          <cell r="I21">
            <v>54.98176483608764</v>
          </cell>
          <cell r="J21">
            <v>-1283335.2800000012</v>
          </cell>
          <cell r="K21">
            <v>93.1901411012935</v>
          </cell>
          <cell r="L21">
            <v>-909636.3000000007</v>
          </cell>
        </row>
        <row r="22">
          <cell r="B22">
            <v>41377502</v>
          </cell>
          <cell r="C22">
            <v>19148675</v>
          </cell>
          <cell r="D22">
            <v>3656068</v>
          </cell>
          <cell r="G22">
            <v>17828916.54</v>
          </cell>
          <cell r="H22">
            <v>1696633.5499999989</v>
          </cell>
          <cell r="I22">
            <v>46.40596263526824</v>
          </cell>
          <cell r="J22">
            <v>-1959434.4500000011</v>
          </cell>
          <cell r="K22">
            <v>93.10783404073649</v>
          </cell>
          <cell r="L22">
            <v>-1319758.460000001</v>
          </cell>
        </row>
        <row r="23">
          <cell r="B23">
            <v>20622040</v>
          </cell>
          <cell r="C23">
            <v>9335730</v>
          </cell>
          <cell r="D23">
            <v>1733370</v>
          </cell>
          <cell r="G23">
            <v>9048311.21</v>
          </cell>
          <cell r="H23">
            <v>1092797.2700000005</v>
          </cell>
          <cell r="I23">
            <v>63.04466270905811</v>
          </cell>
          <cell r="J23">
            <v>-640572.7299999995</v>
          </cell>
          <cell r="K23">
            <v>96.92130352955796</v>
          </cell>
          <cell r="L23">
            <v>-287418.7899999991</v>
          </cell>
        </row>
        <row r="24">
          <cell r="B24">
            <v>27127619</v>
          </cell>
          <cell r="C24">
            <v>9460526</v>
          </cell>
          <cell r="D24">
            <v>1913059</v>
          </cell>
          <cell r="G24">
            <v>9525483.64</v>
          </cell>
          <cell r="H24">
            <v>1143106.0100000007</v>
          </cell>
          <cell r="I24">
            <v>59.75278389218528</v>
          </cell>
          <cell r="J24">
            <v>-769952.9899999993</v>
          </cell>
          <cell r="K24">
            <v>100.68661763627098</v>
          </cell>
          <cell r="L24">
            <v>64957.640000000596</v>
          </cell>
        </row>
        <row r="25">
          <cell r="B25">
            <v>34353900</v>
          </cell>
          <cell r="C25">
            <v>12851610</v>
          </cell>
          <cell r="D25">
            <v>2767690</v>
          </cell>
          <cell r="G25">
            <v>12216198.82</v>
          </cell>
          <cell r="H25">
            <v>1399355.6899999995</v>
          </cell>
          <cell r="I25">
            <v>50.56042006149531</v>
          </cell>
          <cell r="J25">
            <v>-1368334.3100000005</v>
          </cell>
          <cell r="K25">
            <v>95.05578538408807</v>
          </cell>
          <cell r="L25">
            <v>-635411.1799999997</v>
          </cell>
        </row>
        <row r="26">
          <cell r="B26">
            <v>22573748</v>
          </cell>
          <cell r="C26">
            <v>8382795</v>
          </cell>
          <cell r="D26">
            <v>1475265</v>
          </cell>
          <cell r="G26">
            <v>7914131.89</v>
          </cell>
          <cell r="H26">
            <v>805084.5199999996</v>
          </cell>
          <cell r="I26">
            <v>54.57219685954724</v>
          </cell>
          <cell r="J26">
            <v>-670180.4800000004</v>
          </cell>
          <cell r="K26">
            <v>94.40922615905554</v>
          </cell>
          <cell r="L26">
            <v>-468663.11000000034</v>
          </cell>
        </row>
        <row r="27">
          <cell r="B27">
            <v>18628307</v>
          </cell>
          <cell r="C27">
            <v>7176678</v>
          </cell>
          <cell r="D27">
            <v>1566820</v>
          </cell>
          <cell r="G27">
            <v>6564743.52</v>
          </cell>
          <cell r="H27">
            <v>769340.9399999995</v>
          </cell>
          <cell r="I27">
            <v>49.10206277683458</v>
          </cell>
          <cell r="J27">
            <v>-797479.0600000005</v>
          </cell>
          <cell r="K27">
            <v>91.47329056702837</v>
          </cell>
          <cell r="L27">
            <v>-611934.4800000004</v>
          </cell>
        </row>
        <row r="28">
          <cell r="B28">
            <v>32686485</v>
          </cell>
          <cell r="C28">
            <v>13197324</v>
          </cell>
          <cell r="D28">
            <v>2668875</v>
          </cell>
          <cell r="G28">
            <v>12912693.87</v>
          </cell>
          <cell r="H28">
            <v>1409190.4899999984</v>
          </cell>
          <cell r="I28">
            <v>52.80091761509993</v>
          </cell>
          <cell r="J28">
            <v>-1259684.5100000016</v>
          </cell>
          <cell r="K28">
            <v>97.84327390916522</v>
          </cell>
          <cell r="L28">
            <v>-284630.1300000008</v>
          </cell>
        </row>
        <row r="29">
          <cell r="B29">
            <v>62371264</v>
          </cell>
          <cell r="C29">
            <v>28697332</v>
          </cell>
          <cell r="D29">
            <v>4131971</v>
          </cell>
          <cell r="G29">
            <v>28540483.7</v>
          </cell>
          <cell r="H29">
            <v>3074378.289999999</v>
          </cell>
          <cell r="I29">
            <v>74.4046434498209</v>
          </cell>
          <cell r="J29">
            <v>-1057592.710000001</v>
          </cell>
          <cell r="K29">
            <v>99.45343943471818</v>
          </cell>
          <cell r="L29">
            <v>-156848.30000000075</v>
          </cell>
        </row>
        <row r="30">
          <cell r="B30">
            <v>26540729</v>
          </cell>
          <cell r="C30">
            <v>10240064</v>
          </cell>
          <cell r="D30">
            <v>2404935</v>
          </cell>
          <cell r="G30">
            <v>9139246.54</v>
          </cell>
          <cell r="H30">
            <v>994362.5099999988</v>
          </cell>
          <cell r="I30">
            <v>41.346751991218014</v>
          </cell>
          <cell r="J30">
            <v>-1410572.4900000012</v>
          </cell>
          <cell r="K30">
            <v>89.24989668033324</v>
          </cell>
          <cell r="L30">
            <v>-1100817.460000001</v>
          </cell>
        </row>
        <row r="31">
          <cell r="B31">
            <v>29019220</v>
          </cell>
          <cell r="C31">
            <v>12453729</v>
          </cell>
          <cell r="D31">
            <v>2545414</v>
          </cell>
          <cell r="G31">
            <v>10708460.98</v>
          </cell>
          <cell r="H31">
            <v>1641795.0300000012</v>
          </cell>
          <cell r="I31">
            <v>64.50011785902024</v>
          </cell>
          <cell r="J31">
            <v>-903618.9699999988</v>
          </cell>
          <cell r="K31">
            <v>85.98598042401598</v>
          </cell>
          <cell r="L31">
            <v>-1745268.0199999996</v>
          </cell>
        </row>
        <row r="32">
          <cell r="B32">
            <v>10776857</v>
          </cell>
          <cell r="C32">
            <v>4063235</v>
          </cell>
          <cell r="D32">
            <v>853018</v>
          </cell>
          <cell r="G32">
            <v>3791758.63</v>
          </cell>
          <cell r="H32">
            <v>506316.5800000001</v>
          </cell>
          <cell r="I32">
            <v>59.355908081658306</v>
          </cell>
          <cell r="J32">
            <v>-346701.4199999999</v>
          </cell>
          <cell r="K32">
            <v>93.31871353736616</v>
          </cell>
          <cell r="L32">
            <v>-271476.3700000001</v>
          </cell>
        </row>
        <row r="33">
          <cell r="B33">
            <v>25220561</v>
          </cell>
          <cell r="C33">
            <v>11004553</v>
          </cell>
          <cell r="D33">
            <v>1764922</v>
          </cell>
          <cell r="G33">
            <v>12229070.19</v>
          </cell>
          <cell r="H33">
            <v>1003586.6799999997</v>
          </cell>
          <cell r="I33">
            <v>56.862948050962004</v>
          </cell>
          <cell r="J33">
            <v>-761335.3200000003</v>
          </cell>
          <cell r="K33">
            <v>111.12736873546794</v>
          </cell>
          <cell r="L33">
            <v>1224517.1899999995</v>
          </cell>
        </row>
        <row r="34">
          <cell r="B34">
            <v>20683000</v>
          </cell>
          <cell r="C34">
            <v>7874838</v>
          </cell>
          <cell r="D34">
            <v>1587793</v>
          </cell>
          <cell r="G34">
            <v>7713956.13</v>
          </cell>
          <cell r="H34">
            <v>862555.6100000003</v>
          </cell>
          <cell r="I34">
            <v>54.32418520550225</v>
          </cell>
          <cell r="J34">
            <v>-725237.3899999997</v>
          </cell>
          <cell r="K34">
            <v>97.95701359189866</v>
          </cell>
          <cell r="L34">
            <v>-160881.8700000001</v>
          </cell>
        </row>
        <row r="35">
          <cell r="B35">
            <v>40398203</v>
          </cell>
          <cell r="C35">
            <v>18118409</v>
          </cell>
          <cell r="D35">
            <v>3729000</v>
          </cell>
          <cell r="G35">
            <v>16177281.63</v>
          </cell>
          <cell r="H35">
            <v>2024027.040000001</v>
          </cell>
          <cell r="I35">
            <v>54.27801126307323</v>
          </cell>
          <cell r="J35">
            <v>-1704972.959999999</v>
          </cell>
          <cell r="K35">
            <v>89.28643585648166</v>
          </cell>
          <cell r="L35">
            <v>-1941127.3699999992</v>
          </cell>
        </row>
        <row r="36">
          <cell r="B36">
            <v>3828610507</v>
          </cell>
          <cell r="C36">
            <v>1760742636</v>
          </cell>
          <cell r="D36">
            <v>314765375</v>
          </cell>
          <cell r="G36">
            <v>1684843530.88</v>
          </cell>
          <cell r="H36">
            <v>207367713.91000006</v>
          </cell>
          <cell r="I36">
            <v>65.88009049915355</v>
          </cell>
          <cell r="J36">
            <v>-107397661.08999997</v>
          </cell>
          <cell r="K36">
            <v>95.68936972569568</v>
          </cell>
          <cell r="L36">
            <v>-75899105.1199999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K13" sqref="K13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20.06.2014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20.06.2014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936406100</v>
      </c>
      <c r="C10" s="33">
        <f>'[5]вспомогат'!C10</f>
        <v>412309900</v>
      </c>
      <c r="D10" s="33">
        <f>'[5]вспомогат'!D10</f>
        <v>71664600</v>
      </c>
      <c r="E10" s="33">
        <f>'[5]вспомогат'!G10</f>
        <v>400423204.73</v>
      </c>
      <c r="F10" s="33">
        <f>'[5]вспомогат'!H10</f>
        <v>49275521.53000003</v>
      </c>
      <c r="G10" s="34">
        <f>'[5]вспомогат'!I10</f>
        <v>68.75852447372905</v>
      </c>
      <c r="H10" s="35">
        <f>'[5]вспомогат'!J10</f>
        <v>-22389078.46999997</v>
      </c>
      <c r="I10" s="36">
        <f>'[5]вспомогат'!K10</f>
        <v>97.11704830031974</v>
      </c>
      <c r="J10" s="37">
        <f>'[5]вспомогат'!L10</f>
        <v>-11886695.26999998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1691009600</v>
      </c>
      <c r="C12" s="33">
        <f>'[5]вспомогат'!C11</f>
        <v>802830000</v>
      </c>
      <c r="D12" s="38">
        <f>'[5]вспомогат'!D11</f>
        <v>143700000</v>
      </c>
      <c r="E12" s="33">
        <f>'[5]вспомогат'!G11</f>
        <v>769841337.83</v>
      </c>
      <c r="F12" s="38">
        <f>'[5]вспомогат'!H11</f>
        <v>95165465</v>
      </c>
      <c r="G12" s="39">
        <f>'[5]вспомогат'!I11</f>
        <v>66.22509742519136</v>
      </c>
      <c r="H12" s="35">
        <f>'[5]вспомогат'!J11</f>
        <v>-48534535</v>
      </c>
      <c r="I12" s="36">
        <f>'[5]вспомогат'!K11</f>
        <v>95.89095298257415</v>
      </c>
      <c r="J12" s="37">
        <f>'[5]вспомогат'!L11</f>
        <v>-32988662.169999957</v>
      </c>
    </row>
    <row r="13" spans="1:10" ht="12.75">
      <c r="A13" s="32" t="s">
        <v>15</v>
      </c>
      <c r="B13" s="33">
        <f>'[5]вспомогат'!B12</f>
        <v>129920230</v>
      </c>
      <c r="C13" s="33">
        <f>'[5]вспомогат'!C12</f>
        <v>60671553</v>
      </c>
      <c r="D13" s="38">
        <f>'[5]вспомогат'!D12</f>
        <v>11990927</v>
      </c>
      <c r="E13" s="33">
        <f>'[5]вспомогат'!G12</f>
        <v>55806812.24</v>
      </c>
      <c r="F13" s="38">
        <f>'[5]вспомогат'!H12</f>
        <v>6364035.780000001</v>
      </c>
      <c r="G13" s="39">
        <f>'[5]вспомогат'!I12</f>
        <v>53.07375968513528</v>
      </c>
      <c r="H13" s="35">
        <f>'[5]вспомогат'!J12</f>
        <v>-5626891.219999999</v>
      </c>
      <c r="I13" s="36">
        <f>'[5]вспомогат'!K12</f>
        <v>91.98184236358678</v>
      </c>
      <c r="J13" s="37">
        <f>'[5]вспомогат'!L12</f>
        <v>-4864740.759999998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137955690</v>
      </c>
      <c r="D14" s="38">
        <f>'[5]вспомогат'!D13</f>
        <v>21533130</v>
      </c>
      <c r="E14" s="33">
        <f>'[5]вспомогат'!G13</f>
        <v>129506446.27</v>
      </c>
      <c r="F14" s="38">
        <f>'[5]вспомогат'!H13</f>
        <v>15733637.11</v>
      </c>
      <c r="G14" s="39">
        <f>'[5]вспомогат'!I13</f>
        <v>73.0671161600752</v>
      </c>
      <c r="H14" s="35">
        <f>'[5]вспомогат'!J13</f>
        <v>-5799492.890000001</v>
      </c>
      <c r="I14" s="36">
        <f>'[5]вспомогат'!K13</f>
        <v>93.87539308454765</v>
      </c>
      <c r="J14" s="37">
        <f>'[5]вспомогат'!L13</f>
        <v>-8449243.730000004</v>
      </c>
    </row>
    <row r="15" spans="1:10" ht="12.75">
      <c r="A15" s="32" t="s">
        <v>17</v>
      </c>
      <c r="B15" s="33">
        <f>'[5]вспомогат'!B14</f>
        <v>139848700</v>
      </c>
      <c r="C15" s="33">
        <f>'[5]вспомогат'!C14</f>
        <v>68458920</v>
      </c>
      <c r="D15" s="38">
        <f>'[5]вспомогат'!D14</f>
        <v>12471460</v>
      </c>
      <c r="E15" s="33">
        <f>'[5]вспомогат'!G14</f>
        <v>65935647.1</v>
      </c>
      <c r="F15" s="38">
        <f>'[5]вспомогат'!H14</f>
        <v>9010268.829999998</v>
      </c>
      <c r="G15" s="39">
        <f>'[5]вспомогат'!I14</f>
        <v>72.24710523066264</v>
      </c>
      <c r="H15" s="35">
        <f>'[5]вспомогат'!J14</f>
        <v>-3461191.170000002</v>
      </c>
      <c r="I15" s="36">
        <f>'[5]вспомогат'!K14</f>
        <v>96.3141795108658</v>
      </c>
      <c r="J15" s="37">
        <f>'[5]вспомогат'!L14</f>
        <v>-2523272.8999999985</v>
      </c>
    </row>
    <row r="16" spans="1:10" ht="12.75">
      <c r="A16" s="32" t="s">
        <v>18</v>
      </c>
      <c r="B16" s="33">
        <f>'[5]вспомогат'!B15</f>
        <v>24762900</v>
      </c>
      <c r="C16" s="33">
        <f>'[5]вспомогат'!C15</f>
        <v>11678495</v>
      </c>
      <c r="D16" s="38">
        <f>'[5]вспомогат'!D15</f>
        <v>2214825</v>
      </c>
      <c r="E16" s="33">
        <f>'[5]вспомогат'!G15</f>
        <v>11150773.38</v>
      </c>
      <c r="F16" s="38">
        <f>'[5]вспомогат'!H15</f>
        <v>1463987.9900000002</v>
      </c>
      <c r="G16" s="39">
        <f>'[5]вспомогат'!I15</f>
        <v>66.09948822141706</v>
      </c>
      <c r="H16" s="35">
        <f>'[5]вспомогат'!J15</f>
        <v>-750837.0099999998</v>
      </c>
      <c r="I16" s="36">
        <f>'[5]вспомогат'!K15</f>
        <v>95.48125319229919</v>
      </c>
      <c r="J16" s="37">
        <f>'[5]вспомогат'!L15</f>
        <v>-527721.6199999992</v>
      </c>
    </row>
    <row r="17" spans="1:10" ht="20.25" customHeight="1">
      <c r="A17" s="41" t="s">
        <v>19</v>
      </c>
      <c r="B17" s="42">
        <f>SUM(B12:B16)</f>
        <v>2251623068</v>
      </c>
      <c r="C17" s="42">
        <f>SUM(C12:C16)</f>
        <v>1081594658</v>
      </c>
      <c r="D17" s="42">
        <f>SUM(D12:D16)</f>
        <v>191910342</v>
      </c>
      <c r="E17" s="42">
        <f>SUM(E12:E16)</f>
        <v>1032241016.82</v>
      </c>
      <c r="F17" s="42">
        <f>SUM(F12:F16)</f>
        <v>127737394.71</v>
      </c>
      <c r="G17" s="43">
        <f>F17/D17*100</f>
        <v>66.5609749734071</v>
      </c>
      <c r="H17" s="42">
        <f>SUM(H12:H16)</f>
        <v>-64172947.29</v>
      </c>
      <c r="I17" s="44">
        <f>E17/C17*100</f>
        <v>95.43695590441794</v>
      </c>
      <c r="J17" s="42">
        <f>SUM(J12:J16)</f>
        <v>-49353641.179999955</v>
      </c>
    </row>
    <row r="18" spans="1:10" ht="20.25" customHeight="1">
      <c r="A18" s="32" t="s">
        <v>20</v>
      </c>
      <c r="B18" s="45">
        <f>'[5]вспомогат'!B16</f>
        <v>31554000</v>
      </c>
      <c r="C18" s="45">
        <f>'[5]вспомогат'!C16</f>
        <v>12804221</v>
      </c>
      <c r="D18" s="46">
        <f>'[5]вспомогат'!D16</f>
        <v>2659986</v>
      </c>
      <c r="E18" s="45">
        <f>'[5]вспомогат'!G16</f>
        <v>9639559.32</v>
      </c>
      <c r="F18" s="46">
        <f>'[5]вспомогат'!H16</f>
        <v>1093043.0099999998</v>
      </c>
      <c r="G18" s="47">
        <f>'[5]вспомогат'!I16</f>
        <v>41.09205875519645</v>
      </c>
      <c r="H18" s="48">
        <f>'[5]вспомогат'!J16</f>
        <v>-1566942.9900000002</v>
      </c>
      <c r="I18" s="49">
        <f>'[5]вспомогат'!K16</f>
        <v>75.28423103599977</v>
      </c>
      <c r="J18" s="50">
        <f>'[5]вспомогат'!L16</f>
        <v>-3164661.6799999997</v>
      </c>
    </row>
    <row r="19" spans="1:10" ht="12.75">
      <c r="A19" s="32" t="s">
        <v>21</v>
      </c>
      <c r="B19" s="33">
        <f>'[5]вспомогат'!B17</f>
        <v>92189150</v>
      </c>
      <c r="C19" s="33">
        <f>'[5]вспомогат'!C17</f>
        <v>39969807</v>
      </c>
      <c r="D19" s="38">
        <f>'[5]вспомогат'!D17</f>
        <v>6687808</v>
      </c>
      <c r="E19" s="33">
        <f>'[5]вспомогат'!G17</f>
        <v>39676071.11</v>
      </c>
      <c r="F19" s="38">
        <f>'[5]вспомогат'!H17</f>
        <v>5609335.920000002</v>
      </c>
      <c r="G19" s="39">
        <f>'[5]вспомогат'!I17</f>
        <v>83.87405738920737</v>
      </c>
      <c r="H19" s="35">
        <f>'[5]вспомогат'!J17</f>
        <v>-1078472.0799999982</v>
      </c>
      <c r="I19" s="36">
        <f>'[5]вспомогат'!K17</f>
        <v>99.26510555830305</v>
      </c>
      <c r="J19" s="37">
        <f>'[5]вспомогат'!L17</f>
        <v>-293735.8900000006</v>
      </c>
    </row>
    <row r="20" spans="1:10" ht="12.75">
      <c r="A20" s="32" t="s">
        <v>22</v>
      </c>
      <c r="B20" s="33">
        <f>'[5]вспомогат'!B18</f>
        <v>9151755</v>
      </c>
      <c r="C20" s="33">
        <f>'[5]вспомогат'!C18</f>
        <v>3859777</v>
      </c>
      <c r="D20" s="38">
        <f>'[5]вспомогат'!D18</f>
        <v>878249</v>
      </c>
      <c r="E20" s="33">
        <f>'[5]вспомогат'!G18</f>
        <v>3254645.49</v>
      </c>
      <c r="F20" s="38">
        <f>'[5]вспомогат'!H18</f>
        <v>264622.9400000004</v>
      </c>
      <c r="G20" s="39">
        <f>'[5]вспомогат'!I18</f>
        <v>30.130741964978085</v>
      </c>
      <c r="H20" s="35">
        <f>'[5]вспомогат'!J18</f>
        <v>-613626.0599999996</v>
      </c>
      <c r="I20" s="36">
        <f>'[5]вспомогат'!K18</f>
        <v>84.32211213238486</v>
      </c>
      <c r="J20" s="37">
        <f>'[5]вспомогат'!L18</f>
        <v>-605131.5099999998</v>
      </c>
    </row>
    <row r="21" spans="1:10" ht="12.75">
      <c r="A21" s="32" t="s">
        <v>23</v>
      </c>
      <c r="B21" s="33">
        <f>'[5]вспомогат'!B19</f>
        <v>19618479</v>
      </c>
      <c r="C21" s="33">
        <f>'[5]вспомогат'!C19</f>
        <v>7294462</v>
      </c>
      <c r="D21" s="38">
        <f>'[5]вспомогат'!D19</f>
        <v>1741987</v>
      </c>
      <c r="E21" s="33">
        <f>'[5]вспомогат'!G19</f>
        <v>6147941.1</v>
      </c>
      <c r="F21" s="38">
        <f>'[5]вспомогат'!H19</f>
        <v>807549.5099999998</v>
      </c>
      <c r="G21" s="39">
        <f>'[5]вспомогат'!I19</f>
        <v>46.35795272869429</v>
      </c>
      <c r="H21" s="35">
        <f>'[5]вспомогат'!J19</f>
        <v>-934437.4900000002</v>
      </c>
      <c r="I21" s="36">
        <f>'[5]вспомогат'!K19</f>
        <v>84.28231033351054</v>
      </c>
      <c r="J21" s="37">
        <f>'[5]вспомогат'!L19</f>
        <v>-1146520.9000000004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17546675</v>
      </c>
      <c r="D22" s="38">
        <f>'[5]вспомогат'!D20</f>
        <v>3573502</v>
      </c>
      <c r="E22" s="33">
        <f>'[5]вспомогат'!G20</f>
        <v>16702353.32</v>
      </c>
      <c r="F22" s="38">
        <f>'[5]вспомогат'!H20</f>
        <v>2590350.3599999994</v>
      </c>
      <c r="G22" s="39">
        <f>'[5]вспомогат'!I20</f>
        <v>72.48772660544192</v>
      </c>
      <c r="H22" s="35">
        <f>'[5]вспомогат'!J20</f>
        <v>-983151.6400000006</v>
      </c>
      <c r="I22" s="36">
        <f>'[5]вспомогат'!K20</f>
        <v>95.18813860745698</v>
      </c>
      <c r="J22" s="37">
        <f>'[5]вспомогат'!L20</f>
        <v>-844321.6799999997</v>
      </c>
    </row>
    <row r="23" spans="1:10" ht="12.75">
      <c r="A23" s="32" t="s">
        <v>25</v>
      </c>
      <c r="B23" s="33">
        <f>'[5]вспомогат'!B21</f>
        <v>32278821</v>
      </c>
      <c r="C23" s="33">
        <f>'[5]вспомогат'!C21</f>
        <v>13357638</v>
      </c>
      <c r="D23" s="38">
        <f>'[5]вспомогат'!D21</f>
        <v>2850701</v>
      </c>
      <c r="E23" s="33">
        <f>'[5]вспомогат'!G21</f>
        <v>12448001.7</v>
      </c>
      <c r="F23" s="38">
        <f>'[5]вспомогат'!H21</f>
        <v>1567365.7199999988</v>
      </c>
      <c r="G23" s="39">
        <f>'[5]вспомогат'!I21</f>
        <v>54.98176483608764</v>
      </c>
      <c r="H23" s="35">
        <f>'[5]вспомогат'!J21</f>
        <v>-1283335.2800000012</v>
      </c>
      <c r="I23" s="36">
        <f>'[5]вспомогат'!K21</f>
        <v>93.1901411012935</v>
      </c>
      <c r="J23" s="37">
        <f>'[5]вспомогат'!L21</f>
        <v>-909636.3000000007</v>
      </c>
    </row>
    <row r="24" spans="1:10" ht="12.75">
      <c r="A24" s="32" t="s">
        <v>26</v>
      </c>
      <c r="B24" s="33">
        <f>'[5]вспомогат'!B22</f>
        <v>41377502</v>
      </c>
      <c r="C24" s="33">
        <f>'[5]вспомогат'!C22</f>
        <v>19148675</v>
      </c>
      <c r="D24" s="38">
        <f>'[5]вспомогат'!D22</f>
        <v>3656068</v>
      </c>
      <c r="E24" s="33">
        <f>'[5]вспомогат'!G22</f>
        <v>17828916.54</v>
      </c>
      <c r="F24" s="38">
        <f>'[5]вспомогат'!H22</f>
        <v>1696633.5499999989</v>
      </c>
      <c r="G24" s="39">
        <f>'[5]вспомогат'!I22</f>
        <v>46.40596263526824</v>
      </c>
      <c r="H24" s="35">
        <f>'[5]вспомогат'!J22</f>
        <v>-1959434.4500000011</v>
      </c>
      <c r="I24" s="36">
        <f>'[5]вспомогат'!K22</f>
        <v>93.10783404073649</v>
      </c>
      <c r="J24" s="37">
        <f>'[5]вспомогат'!L22</f>
        <v>-1319758.460000001</v>
      </c>
    </row>
    <row r="25" spans="1:10" ht="12.75">
      <c r="A25" s="32" t="s">
        <v>27</v>
      </c>
      <c r="B25" s="33">
        <f>'[5]вспомогат'!B23</f>
        <v>20622040</v>
      </c>
      <c r="C25" s="33">
        <f>'[5]вспомогат'!C23</f>
        <v>9335730</v>
      </c>
      <c r="D25" s="38">
        <f>'[5]вспомогат'!D23</f>
        <v>1733370</v>
      </c>
      <c r="E25" s="33">
        <f>'[5]вспомогат'!G23</f>
        <v>9048311.21</v>
      </c>
      <c r="F25" s="38">
        <f>'[5]вспомогат'!H23</f>
        <v>1092797.2700000005</v>
      </c>
      <c r="G25" s="39">
        <f>'[5]вспомогат'!I23</f>
        <v>63.04466270905811</v>
      </c>
      <c r="H25" s="35">
        <f>'[5]вспомогат'!J23</f>
        <v>-640572.7299999995</v>
      </c>
      <c r="I25" s="36">
        <f>'[5]вспомогат'!K23</f>
        <v>96.92130352955796</v>
      </c>
      <c r="J25" s="37">
        <f>'[5]вспомогат'!L23</f>
        <v>-287418.7899999991</v>
      </c>
    </row>
    <row r="26" spans="1:10" ht="12.75">
      <c r="A26" s="32" t="s">
        <v>28</v>
      </c>
      <c r="B26" s="33">
        <f>'[5]вспомогат'!B24</f>
        <v>27127619</v>
      </c>
      <c r="C26" s="33">
        <f>'[5]вспомогат'!C24</f>
        <v>9460526</v>
      </c>
      <c r="D26" s="38">
        <f>'[5]вспомогат'!D24</f>
        <v>1913059</v>
      </c>
      <c r="E26" s="33">
        <f>'[5]вспомогат'!G24</f>
        <v>9525483.64</v>
      </c>
      <c r="F26" s="38">
        <f>'[5]вспомогат'!H24</f>
        <v>1143106.0100000007</v>
      </c>
      <c r="G26" s="39">
        <f>'[5]вспомогат'!I24</f>
        <v>59.75278389218528</v>
      </c>
      <c r="H26" s="35">
        <f>'[5]вспомогат'!J24</f>
        <v>-769952.9899999993</v>
      </c>
      <c r="I26" s="36">
        <f>'[5]вспомогат'!K24</f>
        <v>100.68661763627098</v>
      </c>
      <c r="J26" s="37">
        <f>'[5]вспомогат'!L24</f>
        <v>64957.640000000596</v>
      </c>
    </row>
    <row r="27" spans="1:10" ht="12.75">
      <c r="A27" s="32" t="s">
        <v>29</v>
      </c>
      <c r="B27" s="33">
        <f>'[5]вспомогат'!B25</f>
        <v>34353900</v>
      </c>
      <c r="C27" s="33">
        <f>'[5]вспомогат'!C25</f>
        <v>12851610</v>
      </c>
      <c r="D27" s="38">
        <f>'[5]вспомогат'!D25</f>
        <v>2767690</v>
      </c>
      <c r="E27" s="33">
        <f>'[5]вспомогат'!G25</f>
        <v>12216198.82</v>
      </c>
      <c r="F27" s="38">
        <f>'[5]вспомогат'!H25</f>
        <v>1399355.6899999995</v>
      </c>
      <c r="G27" s="39">
        <f>'[5]вспомогат'!I25</f>
        <v>50.56042006149531</v>
      </c>
      <c r="H27" s="35">
        <f>'[5]вспомогат'!J25</f>
        <v>-1368334.3100000005</v>
      </c>
      <c r="I27" s="36">
        <f>'[5]вспомогат'!K25</f>
        <v>95.05578538408807</v>
      </c>
      <c r="J27" s="37">
        <f>'[5]вспомогат'!L25</f>
        <v>-635411.1799999997</v>
      </c>
    </row>
    <row r="28" spans="1:10" ht="12.75">
      <c r="A28" s="32" t="s">
        <v>30</v>
      </c>
      <c r="B28" s="33">
        <f>'[5]вспомогат'!B26</f>
        <v>22573748</v>
      </c>
      <c r="C28" s="33">
        <f>'[5]вспомогат'!C26</f>
        <v>8382795</v>
      </c>
      <c r="D28" s="38">
        <f>'[5]вспомогат'!D26</f>
        <v>1475265</v>
      </c>
      <c r="E28" s="33">
        <f>'[5]вспомогат'!G26</f>
        <v>7914131.89</v>
      </c>
      <c r="F28" s="38">
        <f>'[5]вспомогат'!H26</f>
        <v>805084.5199999996</v>
      </c>
      <c r="G28" s="39">
        <f>'[5]вспомогат'!I26</f>
        <v>54.57219685954724</v>
      </c>
      <c r="H28" s="35">
        <f>'[5]вспомогат'!J26</f>
        <v>-670180.4800000004</v>
      </c>
      <c r="I28" s="36">
        <f>'[5]вспомогат'!K26</f>
        <v>94.40922615905554</v>
      </c>
      <c r="J28" s="37">
        <f>'[5]вспомогат'!L26</f>
        <v>-468663.11000000034</v>
      </c>
    </row>
    <row r="29" spans="1:10" ht="12.75">
      <c r="A29" s="32" t="s">
        <v>31</v>
      </c>
      <c r="B29" s="33">
        <f>'[5]вспомогат'!B27</f>
        <v>18628307</v>
      </c>
      <c r="C29" s="33">
        <f>'[5]вспомогат'!C27</f>
        <v>7176678</v>
      </c>
      <c r="D29" s="38">
        <f>'[5]вспомогат'!D27</f>
        <v>1566820</v>
      </c>
      <c r="E29" s="33">
        <f>'[5]вспомогат'!G27</f>
        <v>6564743.52</v>
      </c>
      <c r="F29" s="38">
        <f>'[5]вспомогат'!H27</f>
        <v>769340.9399999995</v>
      </c>
      <c r="G29" s="39">
        <f>'[5]вспомогат'!I27</f>
        <v>49.10206277683458</v>
      </c>
      <c r="H29" s="35">
        <f>'[5]вспомогат'!J27</f>
        <v>-797479.0600000005</v>
      </c>
      <c r="I29" s="36">
        <f>'[5]вспомогат'!K27</f>
        <v>91.47329056702837</v>
      </c>
      <c r="J29" s="37">
        <f>'[5]вспомогат'!L27</f>
        <v>-611934.4800000004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13197324</v>
      </c>
      <c r="D30" s="38">
        <f>'[5]вспомогат'!D28</f>
        <v>2668875</v>
      </c>
      <c r="E30" s="33">
        <f>'[5]вспомогат'!G28</f>
        <v>12912693.87</v>
      </c>
      <c r="F30" s="38">
        <f>'[5]вспомогат'!H28</f>
        <v>1409190.4899999984</v>
      </c>
      <c r="G30" s="39">
        <f>'[5]вспомогат'!I28</f>
        <v>52.80091761509993</v>
      </c>
      <c r="H30" s="35">
        <f>'[5]вспомогат'!J28</f>
        <v>-1259684.5100000016</v>
      </c>
      <c r="I30" s="36">
        <f>'[5]вспомогат'!K28</f>
        <v>97.84327390916522</v>
      </c>
      <c r="J30" s="37">
        <f>'[5]вспомогат'!L28</f>
        <v>-284630.1300000008</v>
      </c>
    </row>
    <row r="31" spans="1:10" ht="12.75">
      <c r="A31" s="32" t="s">
        <v>33</v>
      </c>
      <c r="B31" s="33">
        <f>'[5]вспомогат'!B29</f>
        <v>62371264</v>
      </c>
      <c r="C31" s="33">
        <f>'[5]вспомогат'!C29</f>
        <v>28697332</v>
      </c>
      <c r="D31" s="38">
        <f>'[5]вспомогат'!D29</f>
        <v>4131971</v>
      </c>
      <c r="E31" s="33">
        <f>'[5]вспомогат'!G29</f>
        <v>28540483.7</v>
      </c>
      <c r="F31" s="38">
        <f>'[5]вспомогат'!H29</f>
        <v>3074378.289999999</v>
      </c>
      <c r="G31" s="39">
        <f>'[5]вспомогат'!I29</f>
        <v>74.4046434498209</v>
      </c>
      <c r="H31" s="35">
        <f>'[5]вспомогат'!J29</f>
        <v>-1057592.710000001</v>
      </c>
      <c r="I31" s="36">
        <f>'[5]вспомогат'!K29</f>
        <v>99.45343943471818</v>
      </c>
      <c r="J31" s="37">
        <f>'[5]вспомогат'!L29</f>
        <v>-156848.30000000075</v>
      </c>
    </row>
    <row r="32" spans="1:10" ht="12.75">
      <c r="A32" s="32" t="s">
        <v>34</v>
      </c>
      <c r="B32" s="33">
        <f>'[5]вспомогат'!B30</f>
        <v>26540729</v>
      </c>
      <c r="C32" s="33">
        <f>'[5]вспомогат'!C30</f>
        <v>10240064</v>
      </c>
      <c r="D32" s="38">
        <f>'[5]вспомогат'!D30</f>
        <v>2404935</v>
      </c>
      <c r="E32" s="33">
        <f>'[5]вспомогат'!G30</f>
        <v>9139246.54</v>
      </c>
      <c r="F32" s="38">
        <f>'[5]вспомогат'!H30</f>
        <v>994362.5099999988</v>
      </c>
      <c r="G32" s="39">
        <f>'[5]вспомогат'!I30</f>
        <v>41.346751991218014</v>
      </c>
      <c r="H32" s="35">
        <f>'[5]вспомогат'!J30</f>
        <v>-1410572.4900000012</v>
      </c>
      <c r="I32" s="36">
        <f>'[5]вспомогат'!K30</f>
        <v>89.24989668033324</v>
      </c>
      <c r="J32" s="37">
        <f>'[5]вспомогат'!L30</f>
        <v>-1100817.460000001</v>
      </c>
    </row>
    <row r="33" spans="1:10" ht="12.75">
      <c r="A33" s="32" t="s">
        <v>35</v>
      </c>
      <c r="B33" s="33">
        <f>'[5]вспомогат'!B31</f>
        <v>29019220</v>
      </c>
      <c r="C33" s="33">
        <f>'[5]вспомогат'!C31</f>
        <v>12453729</v>
      </c>
      <c r="D33" s="38">
        <f>'[5]вспомогат'!D31</f>
        <v>2545414</v>
      </c>
      <c r="E33" s="33">
        <f>'[5]вспомогат'!G31</f>
        <v>10708460.98</v>
      </c>
      <c r="F33" s="38">
        <f>'[5]вспомогат'!H31</f>
        <v>1641795.0300000012</v>
      </c>
      <c r="G33" s="39">
        <f>'[5]вспомогат'!I31</f>
        <v>64.50011785902024</v>
      </c>
      <c r="H33" s="35">
        <f>'[5]вспомогат'!J31</f>
        <v>-903618.9699999988</v>
      </c>
      <c r="I33" s="36">
        <f>'[5]вспомогат'!K31</f>
        <v>85.98598042401598</v>
      </c>
      <c r="J33" s="37">
        <f>'[5]вспомогат'!L31</f>
        <v>-1745268.0199999996</v>
      </c>
    </row>
    <row r="34" spans="1:10" ht="12.75">
      <c r="A34" s="32" t="s">
        <v>36</v>
      </c>
      <c r="B34" s="33">
        <f>'[5]вспомогат'!B32</f>
        <v>10776857</v>
      </c>
      <c r="C34" s="33">
        <f>'[5]вспомогат'!C32</f>
        <v>4063235</v>
      </c>
      <c r="D34" s="38">
        <f>'[5]вспомогат'!D32</f>
        <v>853018</v>
      </c>
      <c r="E34" s="33">
        <f>'[5]вспомогат'!G32</f>
        <v>3791758.63</v>
      </c>
      <c r="F34" s="38">
        <f>'[5]вспомогат'!H32</f>
        <v>506316.5800000001</v>
      </c>
      <c r="G34" s="39">
        <f>'[5]вспомогат'!I32</f>
        <v>59.355908081658306</v>
      </c>
      <c r="H34" s="35">
        <f>'[5]вспомогат'!J32</f>
        <v>-346701.4199999999</v>
      </c>
      <c r="I34" s="36">
        <f>'[5]вспомогат'!K32</f>
        <v>93.31871353736616</v>
      </c>
      <c r="J34" s="37">
        <f>'[5]вспомогат'!L32</f>
        <v>-271476.3700000001</v>
      </c>
    </row>
    <row r="35" spans="1:10" ht="12.75">
      <c r="A35" s="32" t="s">
        <v>37</v>
      </c>
      <c r="B35" s="33">
        <f>'[5]вспомогат'!B33</f>
        <v>25220561</v>
      </c>
      <c r="C35" s="33">
        <f>'[5]вспомогат'!C33</f>
        <v>11004553</v>
      </c>
      <c r="D35" s="38">
        <f>'[5]вспомогат'!D33</f>
        <v>1764922</v>
      </c>
      <c r="E35" s="33">
        <f>'[5]вспомогат'!G33</f>
        <v>12229070.19</v>
      </c>
      <c r="F35" s="38">
        <f>'[5]вспомогат'!H33</f>
        <v>1003586.6799999997</v>
      </c>
      <c r="G35" s="39">
        <f>'[5]вспомогат'!I33</f>
        <v>56.862948050962004</v>
      </c>
      <c r="H35" s="35">
        <f>'[5]вспомогат'!J33</f>
        <v>-761335.3200000003</v>
      </c>
      <c r="I35" s="36">
        <f>'[5]вспомогат'!K33</f>
        <v>111.12736873546794</v>
      </c>
      <c r="J35" s="37">
        <f>'[5]вспомогат'!L33</f>
        <v>1224517.1899999995</v>
      </c>
    </row>
    <row r="36" spans="1:10" ht="12.75">
      <c r="A36" s="32" t="s">
        <v>38</v>
      </c>
      <c r="B36" s="33">
        <f>'[5]вспомогат'!B34</f>
        <v>20683000</v>
      </c>
      <c r="C36" s="33">
        <f>'[5]вспомогат'!C34</f>
        <v>7874838</v>
      </c>
      <c r="D36" s="38">
        <f>'[5]вспомогат'!D34</f>
        <v>1587793</v>
      </c>
      <c r="E36" s="33">
        <f>'[5]вспомогат'!G34</f>
        <v>7713956.13</v>
      </c>
      <c r="F36" s="38">
        <f>'[5]вспомогат'!H34</f>
        <v>862555.6100000003</v>
      </c>
      <c r="G36" s="39">
        <f>'[5]вспомогат'!I34</f>
        <v>54.32418520550225</v>
      </c>
      <c r="H36" s="35">
        <f>'[5]вспомогат'!J34</f>
        <v>-725237.3899999997</v>
      </c>
      <c r="I36" s="36">
        <f>'[5]вспомогат'!K34</f>
        <v>97.95701359189866</v>
      </c>
      <c r="J36" s="37">
        <f>'[5]вспомогат'!L34</f>
        <v>-160881.8700000001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18118409</v>
      </c>
      <c r="D37" s="38">
        <f>'[5]вспомогат'!D35</f>
        <v>3729000</v>
      </c>
      <c r="E37" s="33">
        <f>'[5]вспомогат'!G35</f>
        <v>16177281.63</v>
      </c>
      <c r="F37" s="38">
        <f>'[5]вспомогат'!H35</f>
        <v>2024027.040000001</v>
      </c>
      <c r="G37" s="39">
        <f>'[5]вспомогат'!I35</f>
        <v>54.27801126307323</v>
      </c>
      <c r="H37" s="35">
        <f>'[5]вспомогат'!J35</f>
        <v>-1704972.959999999</v>
      </c>
      <c r="I37" s="36">
        <f>'[5]вспомогат'!K35</f>
        <v>89.28643585648166</v>
      </c>
      <c r="J37" s="37">
        <f>'[5]вспомогат'!L35</f>
        <v>-1941127.3699999992</v>
      </c>
    </row>
    <row r="38" spans="1:10" ht="18.75" customHeight="1">
      <c r="A38" s="51" t="s">
        <v>40</v>
      </c>
      <c r="B38" s="42">
        <f>SUM(B18:B37)</f>
        <v>640581339</v>
      </c>
      <c r="C38" s="42">
        <f>SUM(C18:C37)</f>
        <v>266838078</v>
      </c>
      <c r="D38" s="42">
        <f>SUM(D18:D37)</f>
        <v>51190433</v>
      </c>
      <c r="E38" s="42">
        <f>SUM(E18:E37)</f>
        <v>252179309.32999998</v>
      </c>
      <c r="F38" s="42">
        <f>SUM(F18:F37)</f>
        <v>30354797.67</v>
      </c>
      <c r="G38" s="43">
        <f>F38/D38*100</f>
        <v>59.29779431637158</v>
      </c>
      <c r="H38" s="42">
        <f>SUM(H18:H37)</f>
        <v>-20835635.330000006</v>
      </c>
      <c r="I38" s="44">
        <f>E38/C38*100</f>
        <v>94.50649293389078</v>
      </c>
      <c r="J38" s="42">
        <f>SUM(J18:J37)</f>
        <v>-14658768.67</v>
      </c>
    </row>
    <row r="39" spans="1:10" ht="20.25" customHeight="1">
      <c r="A39" s="52" t="s">
        <v>41</v>
      </c>
      <c r="B39" s="53">
        <f>'[5]вспомогат'!B36</f>
        <v>3828610507</v>
      </c>
      <c r="C39" s="53">
        <f>'[5]вспомогат'!C36</f>
        <v>1760742636</v>
      </c>
      <c r="D39" s="53">
        <f>'[5]вспомогат'!D36</f>
        <v>314765375</v>
      </c>
      <c r="E39" s="53">
        <f>'[5]вспомогат'!G36</f>
        <v>1684843530.88</v>
      </c>
      <c r="F39" s="53">
        <f>'[5]вспомогат'!H36</f>
        <v>207367713.91000006</v>
      </c>
      <c r="G39" s="54">
        <f>'[5]вспомогат'!I36</f>
        <v>65.88009049915355</v>
      </c>
      <c r="H39" s="53">
        <f>'[5]вспомогат'!J36</f>
        <v>-107397661.08999997</v>
      </c>
      <c r="I39" s="54">
        <f>'[5]вспомогат'!K36</f>
        <v>95.68936972569568</v>
      </c>
      <c r="J39" s="53">
        <f>'[5]вспомогат'!L36</f>
        <v>-75899105.1199999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20.06.2014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2014-06-23T07:10:23Z</dcterms:created>
  <dcterms:modified xsi:type="dcterms:W3CDTF">2014-06-23T07:10:45Z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