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<sst xmlns="http://schemas.openxmlformats.org/spreadsheetml/2006/main" count="47" uniqueCount="42">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</sst>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4\&#1085;&#1072;&#1076;&#1093;_0306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03.06.2014</v>
          </cell>
        </row>
        <row r="6">
          <cell r="G6" t="str">
            <v>Фактично надійшло на 03.06.2014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964230000</v>
          </cell>
          <cell r="C10">
            <v>411273700</v>
          </cell>
          <cell r="D10">
            <v>70628400</v>
          </cell>
          <cell r="G10">
            <v>353512366.83</v>
          </cell>
          <cell r="H10">
            <v>2364683.629999995</v>
          </cell>
          <cell r="I10">
            <v>3.348063427742941</v>
          </cell>
          <cell r="J10">
            <v>-68263716.37</v>
          </cell>
          <cell r="K10">
            <v>85.95550039547872</v>
          </cell>
          <cell r="L10">
            <v>-57761333.17000002</v>
          </cell>
        </row>
        <row r="11">
          <cell r="B11">
            <v>1691009600</v>
          </cell>
          <cell r="C11">
            <v>802830000</v>
          </cell>
          <cell r="D11">
            <v>143700000</v>
          </cell>
          <cell r="G11">
            <v>678502095.54</v>
          </cell>
          <cell r="H11">
            <v>3826222.709999919</v>
          </cell>
          <cell r="I11">
            <v>2.662646283924787</v>
          </cell>
          <cell r="J11">
            <v>-139873777.29000008</v>
          </cell>
          <cell r="K11">
            <v>84.5137943948283</v>
          </cell>
          <cell r="L11">
            <v>-124327904.46000004</v>
          </cell>
        </row>
        <row r="12">
          <cell r="B12">
            <v>129920230</v>
          </cell>
          <cell r="C12">
            <v>60671553</v>
          </cell>
          <cell r="D12">
            <v>11990927</v>
          </cell>
          <cell r="G12">
            <v>49836922.72</v>
          </cell>
          <cell r="H12">
            <v>394146.2599999979</v>
          </cell>
          <cell r="I12">
            <v>3.2870374408917504</v>
          </cell>
          <cell r="J12">
            <v>-11596780.740000002</v>
          </cell>
          <cell r="K12">
            <v>82.14215765994979</v>
          </cell>
          <cell r="L12">
            <v>-10834630.280000001</v>
          </cell>
        </row>
        <row r="13">
          <cell r="B13">
            <v>266081638</v>
          </cell>
          <cell r="C13">
            <v>137955690</v>
          </cell>
          <cell r="D13">
            <v>21533130</v>
          </cell>
          <cell r="G13">
            <v>114595603.79</v>
          </cell>
          <cell r="H13">
            <v>822794.6300000101</v>
          </cell>
          <cell r="I13">
            <v>3.821063774750861</v>
          </cell>
          <cell r="J13">
            <v>-20710335.36999999</v>
          </cell>
          <cell r="K13">
            <v>83.06696432021036</v>
          </cell>
          <cell r="L13">
            <v>-23360086.209999993</v>
          </cell>
        </row>
        <row r="14">
          <cell r="B14">
            <v>139848700</v>
          </cell>
          <cell r="C14">
            <v>68458920</v>
          </cell>
          <cell r="D14">
            <v>12471460</v>
          </cell>
          <cell r="G14">
            <v>57322996.51</v>
          </cell>
          <cell r="H14">
            <v>397618.23999999464</v>
          </cell>
          <cell r="I14">
            <v>3.188225275950006</v>
          </cell>
          <cell r="J14">
            <v>-12073841.760000005</v>
          </cell>
          <cell r="K14">
            <v>83.73342218954082</v>
          </cell>
          <cell r="L14">
            <v>-11135923.490000002</v>
          </cell>
        </row>
        <row r="15">
          <cell r="B15">
            <v>24762900</v>
          </cell>
          <cell r="C15">
            <v>11678495</v>
          </cell>
          <cell r="D15">
            <v>2214825</v>
          </cell>
          <cell r="G15">
            <v>9725225.06</v>
          </cell>
          <cell r="H15">
            <v>38439.669999999925</v>
          </cell>
          <cell r="I15">
            <v>1.7355624033501482</v>
          </cell>
          <cell r="J15">
            <v>-2176385.33</v>
          </cell>
          <cell r="K15">
            <v>83.27464335087697</v>
          </cell>
          <cell r="L15">
            <v>-1953269.9399999995</v>
          </cell>
        </row>
        <row r="16">
          <cell r="B16">
            <v>31554000</v>
          </cell>
          <cell r="C16">
            <v>12804221</v>
          </cell>
          <cell r="D16">
            <v>2659986</v>
          </cell>
          <cell r="G16">
            <v>8576662.31</v>
          </cell>
          <cell r="H16">
            <v>30146</v>
          </cell>
          <cell r="I16">
            <v>1.1333142354884573</v>
          </cell>
          <cell r="J16">
            <v>-2629840</v>
          </cell>
          <cell r="K16">
            <v>66.98308557779501</v>
          </cell>
          <cell r="L16">
            <v>-4227558.6899999995</v>
          </cell>
        </row>
        <row r="17">
          <cell r="B17">
            <v>92189150</v>
          </cell>
          <cell r="C17">
            <v>39969807</v>
          </cell>
          <cell r="D17">
            <v>6687808</v>
          </cell>
          <cell r="G17">
            <v>34391605.87</v>
          </cell>
          <cell r="H17">
            <v>324870.6799999997</v>
          </cell>
          <cell r="I17">
            <v>4.857655602553179</v>
          </cell>
          <cell r="J17">
            <v>-6362937.32</v>
          </cell>
          <cell r="K17">
            <v>86.04396280922747</v>
          </cell>
          <cell r="L17">
            <v>-5578201.130000003</v>
          </cell>
        </row>
        <row r="18">
          <cell r="B18">
            <v>9151755</v>
          </cell>
          <cell r="C18">
            <v>3859777</v>
          </cell>
          <cell r="D18">
            <v>878249</v>
          </cell>
          <cell r="G18">
            <v>2996546.16</v>
          </cell>
          <cell r="H18">
            <v>6523.610000000335</v>
          </cell>
          <cell r="I18">
            <v>0.7427973160231706</v>
          </cell>
          <cell r="J18">
            <v>-871725.3899999997</v>
          </cell>
          <cell r="K18">
            <v>77.6352146769101</v>
          </cell>
          <cell r="L18">
            <v>-863230.8399999999</v>
          </cell>
        </row>
        <row r="19">
          <cell r="B19">
            <v>19618479</v>
          </cell>
          <cell r="C19">
            <v>7294462</v>
          </cell>
          <cell r="D19">
            <v>1741987</v>
          </cell>
          <cell r="G19">
            <v>5394572.1</v>
          </cell>
          <cell r="H19">
            <v>54180.50999999978</v>
          </cell>
          <cell r="I19">
            <v>3.110270627737163</v>
          </cell>
          <cell r="J19">
            <v>-1687806.4900000002</v>
          </cell>
          <cell r="K19">
            <v>73.95435194535251</v>
          </cell>
          <cell r="L19">
            <v>-1899889.9000000004</v>
          </cell>
        </row>
        <row r="20">
          <cell r="B20">
            <v>43409699</v>
          </cell>
          <cell r="C20">
            <v>17546675</v>
          </cell>
          <cell r="D20">
            <v>3573502</v>
          </cell>
          <cell r="G20">
            <v>14169755.35</v>
          </cell>
          <cell r="H20">
            <v>57752.38999999873</v>
          </cell>
          <cell r="I20">
            <v>1.6161286603449145</v>
          </cell>
          <cell r="J20">
            <v>-3515749.6100000013</v>
          </cell>
          <cell r="K20">
            <v>80.75464639312007</v>
          </cell>
          <cell r="L20">
            <v>-3376919.6500000004</v>
          </cell>
        </row>
        <row r="21">
          <cell r="B21">
            <v>32278821</v>
          </cell>
          <cell r="C21">
            <v>13357638</v>
          </cell>
          <cell r="D21">
            <v>2850701</v>
          </cell>
          <cell r="G21">
            <v>10977898.41</v>
          </cell>
          <cell r="H21">
            <v>97262.4299999997</v>
          </cell>
          <cell r="I21">
            <v>3.4118776399208373</v>
          </cell>
          <cell r="J21">
            <v>-2753438.5700000003</v>
          </cell>
          <cell r="K21">
            <v>82.18442819007372</v>
          </cell>
          <cell r="L21">
            <v>-2379739.59</v>
          </cell>
        </row>
        <row r="22">
          <cell r="B22">
            <v>41377502</v>
          </cell>
          <cell r="C22">
            <v>19148675</v>
          </cell>
          <cell r="D22">
            <v>3656068</v>
          </cell>
          <cell r="G22">
            <v>16219454.25</v>
          </cell>
          <cell r="H22">
            <v>87171.25999999978</v>
          </cell>
          <cell r="I22">
            <v>2.3842898983279244</v>
          </cell>
          <cell r="J22">
            <v>-3568896.74</v>
          </cell>
          <cell r="K22">
            <v>84.70274966805798</v>
          </cell>
          <cell r="L22">
            <v>-2929220.75</v>
          </cell>
        </row>
        <row r="23">
          <cell r="B23">
            <v>20622040</v>
          </cell>
          <cell r="C23">
            <v>9335730</v>
          </cell>
          <cell r="D23">
            <v>1733370</v>
          </cell>
          <cell r="G23">
            <v>7979964.53</v>
          </cell>
          <cell r="H23">
            <v>24450.58999999985</v>
          </cell>
          <cell r="I23">
            <v>1.4105811223224038</v>
          </cell>
          <cell r="J23">
            <v>-1708919.4100000001</v>
          </cell>
          <cell r="K23">
            <v>85.47767051960587</v>
          </cell>
          <cell r="L23">
            <v>-1355765.4699999997</v>
          </cell>
        </row>
        <row r="24">
          <cell r="B24">
            <v>27127619</v>
          </cell>
          <cell r="C24">
            <v>9460526</v>
          </cell>
          <cell r="D24">
            <v>1913059</v>
          </cell>
          <cell r="G24">
            <v>8416782.91</v>
          </cell>
          <cell r="H24">
            <v>34405.28000000026</v>
          </cell>
          <cell r="I24">
            <v>1.798443226267473</v>
          </cell>
          <cell r="J24">
            <v>-1878653.7199999997</v>
          </cell>
          <cell r="K24">
            <v>88.96738838834119</v>
          </cell>
          <cell r="L24">
            <v>-1043743.0899999999</v>
          </cell>
        </row>
        <row r="25">
          <cell r="B25">
            <v>34353900</v>
          </cell>
          <cell r="C25">
            <v>12851610</v>
          </cell>
          <cell r="D25">
            <v>2767690</v>
          </cell>
          <cell r="G25">
            <v>10864384.02</v>
          </cell>
          <cell r="H25">
            <v>47540.88999999873</v>
          </cell>
          <cell r="I25">
            <v>1.717710075911635</v>
          </cell>
          <cell r="J25">
            <v>-2720149.1100000013</v>
          </cell>
          <cell r="K25">
            <v>84.53714375086079</v>
          </cell>
          <cell r="L25">
            <v>-1987225.9800000004</v>
          </cell>
        </row>
        <row r="26">
          <cell r="B26">
            <v>22573748</v>
          </cell>
          <cell r="C26">
            <v>8382795</v>
          </cell>
          <cell r="D26">
            <v>1475265</v>
          </cell>
          <cell r="G26">
            <v>7134486.31</v>
          </cell>
          <cell r="H26">
            <v>25438.93999999948</v>
          </cell>
          <cell r="I26">
            <v>1.7243640972977383</v>
          </cell>
          <cell r="J26">
            <v>-1449826.0600000005</v>
          </cell>
          <cell r="K26">
            <v>85.10868165092907</v>
          </cell>
          <cell r="L26">
            <v>-1248308.6900000004</v>
          </cell>
        </row>
        <row r="27">
          <cell r="B27">
            <v>18628307</v>
          </cell>
          <cell r="C27">
            <v>7176678</v>
          </cell>
          <cell r="D27">
            <v>1566820</v>
          </cell>
          <cell r="G27">
            <v>5819235.53</v>
          </cell>
          <cell r="H27">
            <v>23832.950000000186</v>
          </cell>
          <cell r="I27">
            <v>1.5211032537241156</v>
          </cell>
          <cell r="J27">
            <v>-1542987.0499999998</v>
          </cell>
          <cell r="K27">
            <v>81.08536470495123</v>
          </cell>
          <cell r="L27">
            <v>-1357442.4699999997</v>
          </cell>
        </row>
        <row r="28">
          <cell r="B28">
            <v>32686485</v>
          </cell>
          <cell r="C28">
            <v>13197324</v>
          </cell>
          <cell r="D28">
            <v>2668875</v>
          </cell>
          <cell r="G28">
            <v>11595464.16</v>
          </cell>
          <cell r="H28">
            <v>91960.77999999933</v>
          </cell>
          <cell r="I28">
            <v>3.4456757997283245</v>
          </cell>
          <cell r="J28">
            <v>-2576914.2200000007</v>
          </cell>
          <cell r="K28">
            <v>87.86223752633488</v>
          </cell>
          <cell r="L28">
            <v>-1601859.8399999999</v>
          </cell>
        </row>
        <row r="29">
          <cell r="B29">
            <v>62371264</v>
          </cell>
          <cell r="C29">
            <v>28697332</v>
          </cell>
          <cell r="D29">
            <v>4131971</v>
          </cell>
          <cell r="G29">
            <v>25648884.39</v>
          </cell>
          <cell r="H29">
            <v>182778.98000000045</v>
          </cell>
          <cell r="I29">
            <v>4.423530078018468</v>
          </cell>
          <cell r="J29">
            <v>-3949192.0199999996</v>
          </cell>
          <cell r="K29">
            <v>89.37724381486056</v>
          </cell>
          <cell r="L29">
            <v>-3048447.6099999994</v>
          </cell>
        </row>
        <row r="30">
          <cell r="B30">
            <v>26540729</v>
          </cell>
          <cell r="C30">
            <v>10240064</v>
          </cell>
          <cell r="D30">
            <v>2404935</v>
          </cell>
          <cell r="G30">
            <v>8180462.87</v>
          </cell>
          <cell r="H30">
            <v>35578.83999999985</v>
          </cell>
          <cell r="I30">
            <v>1.479409630613711</v>
          </cell>
          <cell r="J30">
            <v>-2369356.16</v>
          </cell>
          <cell r="K30">
            <v>79.88683342213486</v>
          </cell>
          <cell r="L30">
            <v>-2059601.13</v>
          </cell>
        </row>
        <row r="31">
          <cell r="B31">
            <v>29019220</v>
          </cell>
          <cell r="C31">
            <v>12453729</v>
          </cell>
          <cell r="D31">
            <v>2545414</v>
          </cell>
          <cell r="G31">
            <v>9134166.3</v>
          </cell>
          <cell r="H31">
            <v>67500.35000000149</v>
          </cell>
          <cell r="I31">
            <v>2.6518417043357774</v>
          </cell>
          <cell r="J31">
            <v>-2477913.6499999985</v>
          </cell>
          <cell r="K31">
            <v>73.3448294884207</v>
          </cell>
          <cell r="L31">
            <v>-3319562.6999999993</v>
          </cell>
        </row>
        <row r="32">
          <cell r="B32">
            <v>10776857</v>
          </cell>
          <cell r="C32">
            <v>4063235</v>
          </cell>
          <cell r="D32">
            <v>853018</v>
          </cell>
          <cell r="G32">
            <v>3295850.79</v>
          </cell>
          <cell r="H32">
            <v>10408.740000000224</v>
          </cell>
          <cell r="I32">
            <v>1.2202251300676215</v>
          </cell>
          <cell r="J32">
            <v>-842609.2599999998</v>
          </cell>
          <cell r="K32">
            <v>81.11395944364529</v>
          </cell>
          <cell r="L32">
            <v>-767384.21</v>
          </cell>
        </row>
        <row r="33">
          <cell r="B33">
            <v>25220561</v>
          </cell>
          <cell r="C33">
            <v>11004553</v>
          </cell>
          <cell r="D33">
            <v>1764922</v>
          </cell>
          <cell r="G33">
            <v>11264529</v>
          </cell>
          <cell r="H33">
            <v>39045.49000000022</v>
          </cell>
          <cell r="I33">
            <v>2.2123068328232196</v>
          </cell>
          <cell r="J33">
            <v>-1725876.5099999998</v>
          </cell>
          <cell r="K33">
            <v>102.36244034628213</v>
          </cell>
          <cell r="L33">
            <v>259976</v>
          </cell>
        </row>
        <row r="34">
          <cell r="B34">
            <v>20683000</v>
          </cell>
          <cell r="C34">
            <v>7874838</v>
          </cell>
          <cell r="D34">
            <v>1587793</v>
          </cell>
          <cell r="G34">
            <v>6883688.11</v>
          </cell>
          <cell r="H34">
            <v>32287.590000000782</v>
          </cell>
          <cell r="I34">
            <v>2.033488622257485</v>
          </cell>
          <cell r="J34">
            <v>-1555505.4099999992</v>
          </cell>
          <cell r="K34">
            <v>87.41371073284301</v>
          </cell>
          <cell r="L34">
            <v>-991149.8899999997</v>
          </cell>
        </row>
        <row r="35">
          <cell r="B35">
            <v>40398203</v>
          </cell>
          <cell r="C35">
            <v>18118409</v>
          </cell>
          <cell r="D35">
            <v>3729000</v>
          </cell>
          <cell r="G35">
            <v>14302259.01</v>
          </cell>
          <cell r="H35">
            <v>149004.41999999993</v>
          </cell>
          <cell r="I35">
            <v>3.9958278358809314</v>
          </cell>
          <cell r="J35">
            <v>-3579995.58</v>
          </cell>
          <cell r="K35">
            <v>78.93772024905718</v>
          </cell>
          <cell r="L35">
            <v>-3816149.99</v>
          </cell>
        </row>
        <row r="36">
          <cell r="B36">
            <v>3856434407</v>
          </cell>
          <cell r="C36">
            <v>1759706436</v>
          </cell>
          <cell r="D36">
            <v>313729175</v>
          </cell>
          <cell r="G36">
            <v>1486741862.8299994</v>
          </cell>
          <cell r="H36">
            <v>9266045.859999916</v>
          </cell>
          <cell r="I36">
            <v>2.953517427889808</v>
          </cell>
          <cell r="J36">
            <v>-304463129.14000016</v>
          </cell>
          <cell r="K36">
            <v>84.48806189568312</v>
          </cell>
          <cell r="L36">
            <v>-272964573.1700001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03.06.2014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03.06.2014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411273700</v>
      </c>
      <c r="D10" s="33">
        <f>'[5]вспомогат'!D10</f>
        <v>70628400</v>
      </c>
      <c r="E10" s="33">
        <f>'[5]вспомогат'!G10</f>
        <v>353512366.83</v>
      </c>
      <c r="F10" s="33">
        <f>'[5]вспомогат'!H10</f>
        <v>2364683.629999995</v>
      </c>
      <c r="G10" s="34">
        <f>'[5]вспомогат'!I10</f>
        <v>3.348063427742941</v>
      </c>
      <c r="H10" s="35">
        <f>'[5]вспомогат'!J10</f>
        <v>-68263716.37</v>
      </c>
      <c r="I10" s="36">
        <f>'[5]вспомогат'!K10</f>
        <v>85.95550039547872</v>
      </c>
      <c r="J10" s="37">
        <f>'[5]вспомогат'!L10</f>
        <v>-57761333.17000002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802830000</v>
      </c>
      <c r="D12" s="38">
        <f>'[5]вспомогат'!D11</f>
        <v>143700000</v>
      </c>
      <c r="E12" s="33">
        <f>'[5]вспомогат'!G11</f>
        <v>678502095.54</v>
      </c>
      <c r="F12" s="38">
        <f>'[5]вспомогат'!H11</f>
        <v>3826222.709999919</v>
      </c>
      <c r="G12" s="39">
        <f>'[5]вспомогат'!I11</f>
        <v>2.662646283924787</v>
      </c>
      <c r="H12" s="35">
        <f>'[5]вспомогат'!J11</f>
        <v>-139873777.29000008</v>
      </c>
      <c r="I12" s="36">
        <f>'[5]вспомогат'!K11</f>
        <v>84.5137943948283</v>
      </c>
      <c r="J12" s="37">
        <f>'[5]вспомогат'!L11</f>
        <v>-124327904.46000004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60671553</v>
      </c>
      <c r="D13" s="38">
        <f>'[5]вспомогат'!D12</f>
        <v>11990927</v>
      </c>
      <c r="E13" s="33">
        <f>'[5]вспомогат'!G12</f>
        <v>49836922.72</v>
      </c>
      <c r="F13" s="38">
        <f>'[5]вспомогат'!H12</f>
        <v>394146.2599999979</v>
      </c>
      <c r="G13" s="39">
        <f>'[5]вспомогат'!I12</f>
        <v>3.2870374408917504</v>
      </c>
      <c r="H13" s="35">
        <f>'[5]вспомогат'!J12</f>
        <v>-11596780.740000002</v>
      </c>
      <c r="I13" s="36">
        <f>'[5]вспомогат'!K12</f>
        <v>82.14215765994979</v>
      </c>
      <c r="J13" s="37">
        <f>'[5]вспомогат'!L12</f>
        <v>-10834630.280000001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137955690</v>
      </c>
      <c r="D14" s="38">
        <f>'[5]вспомогат'!D13</f>
        <v>21533130</v>
      </c>
      <c r="E14" s="33">
        <f>'[5]вспомогат'!G13</f>
        <v>114595603.79</v>
      </c>
      <c r="F14" s="38">
        <f>'[5]вспомогат'!H13</f>
        <v>822794.6300000101</v>
      </c>
      <c r="G14" s="39">
        <f>'[5]вспомогат'!I13</f>
        <v>3.821063774750861</v>
      </c>
      <c r="H14" s="35">
        <f>'[5]вспомогат'!J13</f>
        <v>-20710335.36999999</v>
      </c>
      <c r="I14" s="36">
        <f>'[5]вспомогат'!K13</f>
        <v>83.06696432021036</v>
      </c>
      <c r="J14" s="37">
        <f>'[5]вспомогат'!L13</f>
        <v>-23360086.209999993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68458920</v>
      </c>
      <c r="D15" s="38">
        <f>'[5]вспомогат'!D14</f>
        <v>12471460</v>
      </c>
      <c r="E15" s="33">
        <f>'[5]вспомогат'!G14</f>
        <v>57322996.51</v>
      </c>
      <c r="F15" s="38">
        <f>'[5]вспомогат'!H14</f>
        <v>397618.23999999464</v>
      </c>
      <c r="G15" s="39">
        <f>'[5]вспомогат'!I14</f>
        <v>3.188225275950006</v>
      </c>
      <c r="H15" s="35">
        <f>'[5]вспомогат'!J14</f>
        <v>-12073841.760000005</v>
      </c>
      <c r="I15" s="36">
        <f>'[5]вспомогат'!K14</f>
        <v>83.73342218954082</v>
      </c>
      <c r="J15" s="37">
        <f>'[5]вспомогат'!L14</f>
        <v>-11135923.490000002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11678495</v>
      </c>
      <c r="D16" s="38">
        <f>'[5]вспомогат'!D15</f>
        <v>2214825</v>
      </c>
      <c r="E16" s="33">
        <f>'[5]вспомогат'!G15</f>
        <v>9725225.06</v>
      </c>
      <c r="F16" s="38">
        <f>'[5]вспомогат'!H15</f>
        <v>38439.669999999925</v>
      </c>
      <c r="G16" s="39">
        <f>'[5]вспомогат'!I15</f>
        <v>1.7355624033501482</v>
      </c>
      <c r="H16" s="35">
        <f>'[5]вспомогат'!J15</f>
        <v>-2176385.33</v>
      </c>
      <c r="I16" s="36">
        <f>'[5]вспомогат'!K15</f>
        <v>83.27464335087697</v>
      </c>
      <c r="J16" s="37">
        <f>'[5]вспомогат'!L15</f>
        <v>-1953269.9399999995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1081594658</v>
      </c>
      <c r="D17" s="42">
        <f>SUM(D12:D16)</f>
        <v>191910342</v>
      </c>
      <c r="E17" s="42">
        <f>SUM(E12:E16)</f>
        <v>909982843.6199999</v>
      </c>
      <c r="F17" s="42">
        <f>SUM(F12:F16)</f>
        <v>5479221.509999922</v>
      </c>
      <c r="G17" s="43">
        <f>F17/D17*100</f>
        <v>2.855094443008143</v>
      </c>
      <c r="H17" s="42">
        <f>SUM(H12:H16)</f>
        <v>-186431120.4900001</v>
      </c>
      <c r="I17" s="44">
        <f>E17/C17*100</f>
        <v>84.13344471418422</v>
      </c>
      <c r="J17" s="42">
        <f>SUM(J12:J16)</f>
        <v>-171611814.38000005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12804221</v>
      </c>
      <c r="D18" s="46">
        <f>'[5]вспомогат'!D16</f>
        <v>2659986</v>
      </c>
      <c r="E18" s="45">
        <f>'[5]вспомогат'!G16</f>
        <v>8576662.31</v>
      </c>
      <c r="F18" s="46">
        <f>'[5]вспомогат'!H16</f>
        <v>30146</v>
      </c>
      <c r="G18" s="47">
        <f>'[5]вспомогат'!I16</f>
        <v>1.1333142354884573</v>
      </c>
      <c r="H18" s="48">
        <f>'[5]вспомогат'!J16</f>
        <v>-2629840</v>
      </c>
      <c r="I18" s="49">
        <f>'[5]вспомогат'!K16</f>
        <v>66.98308557779501</v>
      </c>
      <c r="J18" s="50">
        <f>'[5]вспомогат'!L16</f>
        <v>-4227558.6899999995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39969807</v>
      </c>
      <c r="D19" s="38">
        <f>'[5]вспомогат'!D17</f>
        <v>6687808</v>
      </c>
      <c r="E19" s="33">
        <f>'[5]вспомогат'!G17</f>
        <v>34391605.87</v>
      </c>
      <c r="F19" s="38">
        <f>'[5]вспомогат'!H17</f>
        <v>324870.6799999997</v>
      </c>
      <c r="G19" s="39">
        <f>'[5]вспомогат'!I17</f>
        <v>4.857655602553179</v>
      </c>
      <c r="H19" s="35">
        <f>'[5]вспомогат'!J17</f>
        <v>-6362937.32</v>
      </c>
      <c r="I19" s="36">
        <f>'[5]вспомогат'!K17</f>
        <v>86.04396280922747</v>
      </c>
      <c r="J19" s="37">
        <f>'[5]вспомогат'!L17</f>
        <v>-5578201.130000003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3859777</v>
      </c>
      <c r="D20" s="38">
        <f>'[5]вспомогат'!D18</f>
        <v>878249</v>
      </c>
      <c r="E20" s="33">
        <f>'[5]вспомогат'!G18</f>
        <v>2996546.16</v>
      </c>
      <c r="F20" s="38">
        <f>'[5]вспомогат'!H18</f>
        <v>6523.610000000335</v>
      </c>
      <c r="G20" s="39">
        <f>'[5]вспомогат'!I18</f>
        <v>0.7427973160231706</v>
      </c>
      <c r="H20" s="35">
        <f>'[5]вспомогат'!J18</f>
        <v>-871725.3899999997</v>
      </c>
      <c r="I20" s="36">
        <f>'[5]вспомогат'!K18</f>
        <v>77.6352146769101</v>
      </c>
      <c r="J20" s="37">
        <f>'[5]вспомогат'!L18</f>
        <v>-863230.8399999999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7294462</v>
      </c>
      <c r="D21" s="38">
        <f>'[5]вспомогат'!D19</f>
        <v>1741987</v>
      </c>
      <c r="E21" s="33">
        <f>'[5]вспомогат'!G19</f>
        <v>5394572.1</v>
      </c>
      <c r="F21" s="38">
        <f>'[5]вспомогат'!H19</f>
        <v>54180.50999999978</v>
      </c>
      <c r="G21" s="39">
        <f>'[5]вспомогат'!I19</f>
        <v>3.110270627737163</v>
      </c>
      <c r="H21" s="35">
        <f>'[5]вспомогат'!J19</f>
        <v>-1687806.4900000002</v>
      </c>
      <c r="I21" s="36">
        <f>'[5]вспомогат'!K19</f>
        <v>73.95435194535251</v>
      </c>
      <c r="J21" s="37">
        <f>'[5]вспомогат'!L19</f>
        <v>-1899889.9000000004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17546675</v>
      </c>
      <c r="D22" s="38">
        <f>'[5]вспомогат'!D20</f>
        <v>3573502</v>
      </c>
      <c r="E22" s="33">
        <f>'[5]вспомогат'!G20</f>
        <v>14169755.35</v>
      </c>
      <c r="F22" s="38">
        <f>'[5]вспомогат'!H20</f>
        <v>57752.38999999873</v>
      </c>
      <c r="G22" s="39">
        <f>'[5]вспомогат'!I20</f>
        <v>1.6161286603449145</v>
      </c>
      <c r="H22" s="35">
        <f>'[5]вспомогат'!J20</f>
        <v>-3515749.6100000013</v>
      </c>
      <c r="I22" s="36">
        <f>'[5]вспомогат'!K20</f>
        <v>80.75464639312007</v>
      </c>
      <c r="J22" s="37">
        <f>'[5]вспомогат'!L20</f>
        <v>-3376919.6500000004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13357638</v>
      </c>
      <c r="D23" s="38">
        <f>'[5]вспомогат'!D21</f>
        <v>2850701</v>
      </c>
      <c r="E23" s="33">
        <f>'[5]вспомогат'!G21</f>
        <v>10977898.41</v>
      </c>
      <c r="F23" s="38">
        <f>'[5]вспомогат'!H21</f>
        <v>97262.4299999997</v>
      </c>
      <c r="G23" s="39">
        <f>'[5]вспомогат'!I21</f>
        <v>3.4118776399208373</v>
      </c>
      <c r="H23" s="35">
        <f>'[5]вспомогат'!J21</f>
        <v>-2753438.5700000003</v>
      </c>
      <c r="I23" s="36">
        <f>'[5]вспомогат'!K21</f>
        <v>82.18442819007372</v>
      </c>
      <c r="J23" s="37">
        <f>'[5]вспомогат'!L21</f>
        <v>-2379739.59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19148675</v>
      </c>
      <c r="D24" s="38">
        <f>'[5]вспомогат'!D22</f>
        <v>3656068</v>
      </c>
      <c r="E24" s="33">
        <f>'[5]вспомогат'!G22</f>
        <v>16219454.25</v>
      </c>
      <c r="F24" s="38">
        <f>'[5]вспомогат'!H22</f>
        <v>87171.25999999978</v>
      </c>
      <c r="G24" s="39">
        <f>'[5]вспомогат'!I22</f>
        <v>2.3842898983279244</v>
      </c>
      <c r="H24" s="35">
        <f>'[5]вспомогат'!J22</f>
        <v>-3568896.74</v>
      </c>
      <c r="I24" s="36">
        <f>'[5]вспомогат'!K22</f>
        <v>84.70274966805798</v>
      </c>
      <c r="J24" s="37">
        <f>'[5]вспомогат'!L22</f>
        <v>-2929220.75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9335730</v>
      </c>
      <c r="D25" s="38">
        <f>'[5]вспомогат'!D23</f>
        <v>1733370</v>
      </c>
      <c r="E25" s="33">
        <f>'[5]вспомогат'!G23</f>
        <v>7979964.53</v>
      </c>
      <c r="F25" s="38">
        <f>'[5]вспомогат'!H23</f>
        <v>24450.58999999985</v>
      </c>
      <c r="G25" s="39">
        <f>'[5]вспомогат'!I23</f>
        <v>1.4105811223224038</v>
      </c>
      <c r="H25" s="35">
        <f>'[5]вспомогат'!J23</f>
        <v>-1708919.4100000001</v>
      </c>
      <c r="I25" s="36">
        <f>'[5]вспомогат'!K23</f>
        <v>85.47767051960587</v>
      </c>
      <c r="J25" s="37">
        <f>'[5]вспомогат'!L23</f>
        <v>-1355765.4699999997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9460526</v>
      </c>
      <c r="D26" s="38">
        <f>'[5]вспомогат'!D24</f>
        <v>1913059</v>
      </c>
      <c r="E26" s="33">
        <f>'[5]вспомогат'!G24</f>
        <v>8416782.91</v>
      </c>
      <c r="F26" s="38">
        <f>'[5]вспомогат'!H24</f>
        <v>34405.28000000026</v>
      </c>
      <c r="G26" s="39">
        <f>'[5]вспомогат'!I24</f>
        <v>1.798443226267473</v>
      </c>
      <c r="H26" s="35">
        <f>'[5]вспомогат'!J24</f>
        <v>-1878653.7199999997</v>
      </c>
      <c r="I26" s="36">
        <f>'[5]вспомогат'!K24</f>
        <v>88.96738838834119</v>
      </c>
      <c r="J26" s="37">
        <f>'[5]вспомогат'!L24</f>
        <v>-1043743.0899999999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12851610</v>
      </c>
      <c r="D27" s="38">
        <f>'[5]вспомогат'!D25</f>
        <v>2767690</v>
      </c>
      <c r="E27" s="33">
        <f>'[5]вспомогат'!G25</f>
        <v>10864384.02</v>
      </c>
      <c r="F27" s="38">
        <f>'[5]вспомогат'!H25</f>
        <v>47540.88999999873</v>
      </c>
      <c r="G27" s="39">
        <f>'[5]вспомогат'!I25</f>
        <v>1.717710075911635</v>
      </c>
      <c r="H27" s="35">
        <f>'[5]вспомогат'!J25</f>
        <v>-2720149.1100000013</v>
      </c>
      <c r="I27" s="36">
        <f>'[5]вспомогат'!K25</f>
        <v>84.53714375086079</v>
      </c>
      <c r="J27" s="37">
        <f>'[5]вспомогат'!L25</f>
        <v>-1987225.9800000004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8382795</v>
      </c>
      <c r="D28" s="38">
        <f>'[5]вспомогат'!D26</f>
        <v>1475265</v>
      </c>
      <c r="E28" s="33">
        <f>'[5]вспомогат'!G26</f>
        <v>7134486.31</v>
      </c>
      <c r="F28" s="38">
        <f>'[5]вспомогат'!H26</f>
        <v>25438.93999999948</v>
      </c>
      <c r="G28" s="39">
        <f>'[5]вспомогат'!I26</f>
        <v>1.7243640972977383</v>
      </c>
      <c r="H28" s="35">
        <f>'[5]вспомогат'!J26</f>
        <v>-1449826.0600000005</v>
      </c>
      <c r="I28" s="36">
        <f>'[5]вспомогат'!K26</f>
        <v>85.10868165092907</v>
      </c>
      <c r="J28" s="37">
        <f>'[5]вспомогат'!L26</f>
        <v>-1248308.6900000004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7176678</v>
      </c>
      <c r="D29" s="38">
        <f>'[5]вспомогат'!D27</f>
        <v>1566820</v>
      </c>
      <c r="E29" s="33">
        <f>'[5]вспомогат'!G27</f>
        <v>5819235.53</v>
      </c>
      <c r="F29" s="38">
        <f>'[5]вспомогат'!H27</f>
        <v>23832.950000000186</v>
      </c>
      <c r="G29" s="39">
        <f>'[5]вспомогат'!I27</f>
        <v>1.5211032537241156</v>
      </c>
      <c r="H29" s="35">
        <f>'[5]вспомогат'!J27</f>
        <v>-1542987.0499999998</v>
      </c>
      <c r="I29" s="36">
        <f>'[5]вспомогат'!K27</f>
        <v>81.08536470495123</v>
      </c>
      <c r="J29" s="37">
        <f>'[5]вспомогат'!L27</f>
        <v>-1357442.4699999997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13197324</v>
      </c>
      <c r="D30" s="38">
        <f>'[5]вспомогат'!D28</f>
        <v>2668875</v>
      </c>
      <c r="E30" s="33">
        <f>'[5]вспомогат'!G28</f>
        <v>11595464.16</v>
      </c>
      <c r="F30" s="38">
        <f>'[5]вспомогат'!H28</f>
        <v>91960.77999999933</v>
      </c>
      <c r="G30" s="39">
        <f>'[5]вспомогат'!I28</f>
        <v>3.4456757997283245</v>
      </c>
      <c r="H30" s="35">
        <f>'[5]вспомогат'!J28</f>
        <v>-2576914.2200000007</v>
      </c>
      <c r="I30" s="36">
        <f>'[5]вспомогат'!K28</f>
        <v>87.86223752633488</v>
      </c>
      <c r="J30" s="37">
        <f>'[5]вспомогат'!L28</f>
        <v>-1601859.8399999999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28697332</v>
      </c>
      <c r="D31" s="38">
        <f>'[5]вспомогат'!D29</f>
        <v>4131971</v>
      </c>
      <c r="E31" s="33">
        <f>'[5]вспомогат'!G29</f>
        <v>25648884.39</v>
      </c>
      <c r="F31" s="38">
        <f>'[5]вспомогат'!H29</f>
        <v>182778.98000000045</v>
      </c>
      <c r="G31" s="39">
        <f>'[5]вспомогат'!I29</f>
        <v>4.423530078018468</v>
      </c>
      <c r="H31" s="35">
        <f>'[5]вспомогат'!J29</f>
        <v>-3949192.0199999996</v>
      </c>
      <c r="I31" s="36">
        <f>'[5]вспомогат'!K29</f>
        <v>89.37724381486056</v>
      </c>
      <c r="J31" s="37">
        <f>'[5]вспомогат'!L29</f>
        <v>-3048447.6099999994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10240064</v>
      </c>
      <c r="D32" s="38">
        <f>'[5]вспомогат'!D30</f>
        <v>2404935</v>
      </c>
      <c r="E32" s="33">
        <f>'[5]вспомогат'!G30</f>
        <v>8180462.87</v>
      </c>
      <c r="F32" s="38">
        <f>'[5]вспомогат'!H30</f>
        <v>35578.83999999985</v>
      </c>
      <c r="G32" s="39">
        <f>'[5]вспомогат'!I30</f>
        <v>1.479409630613711</v>
      </c>
      <c r="H32" s="35">
        <f>'[5]вспомогат'!J30</f>
        <v>-2369356.16</v>
      </c>
      <c r="I32" s="36">
        <f>'[5]вспомогат'!K30</f>
        <v>79.88683342213486</v>
      </c>
      <c r="J32" s="37">
        <f>'[5]вспомогат'!L30</f>
        <v>-2059601.13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12453729</v>
      </c>
      <c r="D33" s="38">
        <f>'[5]вспомогат'!D31</f>
        <v>2545414</v>
      </c>
      <c r="E33" s="33">
        <f>'[5]вспомогат'!G31</f>
        <v>9134166.3</v>
      </c>
      <c r="F33" s="38">
        <f>'[5]вспомогат'!H31</f>
        <v>67500.35000000149</v>
      </c>
      <c r="G33" s="39">
        <f>'[5]вспомогат'!I31</f>
        <v>2.6518417043357774</v>
      </c>
      <c r="H33" s="35">
        <f>'[5]вспомогат'!J31</f>
        <v>-2477913.6499999985</v>
      </c>
      <c r="I33" s="36">
        <f>'[5]вспомогат'!K31</f>
        <v>73.3448294884207</v>
      </c>
      <c r="J33" s="37">
        <f>'[5]вспомогат'!L31</f>
        <v>-3319562.6999999993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4063235</v>
      </c>
      <c r="D34" s="38">
        <f>'[5]вспомогат'!D32</f>
        <v>853018</v>
      </c>
      <c r="E34" s="33">
        <f>'[5]вспомогат'!G32</f>
        <v>3295850.79</v>
      </c>
      <c r="F34" s="38">
        <f>'[5]вспомогат'!H32</f>
        <v>10408.740000000224</v>
      </c>
      <c r="G34" s="39">
        <f>'[5]вспомогат'!I32</f>
        <v>1.2202251300676215</v>
      </c>
      <c r="H34" s="35">
        <f>'[5]вспомогат'!J32</f>
        <v>-842609.2599999998</v>
      </c>
      <c r="I34" s="36">
        <f>'[5]вспомогат'!K32</f>
        <v>81.11395944364529</v>
      </c>
      <c r="J34" s="37">
        <f>'[5]вспомогат'!L32</f>
        <v>-767384.21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11004553</v>
      </c>
      <c r="D35" s="38">
        <f>'[5]вспомогат'!D33</f>
        <v>1764922</v>
      </c>
      <c r="E35" s="33">
        <f>'[5]вспомогат'!G33</f>
        <v>11264529</v>
      </c>
      <c r="F35" s="38">
        <f>'[5]вспомогат'!H33</f>
        <v>39045.49000000022</v>
      </c>
      <c r="G35" s="39">
        <f>'[5]вспомогат'!I33</f>
        <v>2.2123068328232196</v>
      </c>
      <c r="H35" s="35">
        <f>'[5]вспомогат'!J33</f>
        <v>-1725876.5099999998</v>
      </c>
      <c r="I35" s="36">
        <f>'[5]вспомогат'!K33</f>
        <v>102.36244034628213</v>
      </c>
      <c r="J35" s="37">
        <f>'[5]вспомогат'!L33</f>
        <v>259976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7874838</v>
      </c>
      <c r="D36" s="38">
        <f>'[5]вспомогат'!D34</f>
        <v>1587793</v>
      </c>
      <c r="E36" s="33">
        <f>'[5]вспомогат'!G34</f>
        <v>6883688.11</v>
      </c>
      <c r="F36" s="38">
        <f>'[5]вспомогат'!H34</f>
        <v>32287.590000000782</v>
      </c>
      <c r="G36" s="39">
        <f>'[5]вспомогат'!I34</f>
        <v>2.033488622257485</v>
      </c>
      <c r="H36" s="35">
        <f>'[5]вспомогат'!J34</f>
        <v>-1555505.4099999992</v>
      </c>
      <c r="I36" s="36">
        <f>'[5]вспомогат'!K34</f>
        <v>87.41371073284301</v>
      </c>
      <c r="J36" s="37">
        <f>'[5]вспомогат'!L34</f>
        <v>-991149.8899999997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18118409</v>
      </c>
      <c r="D37" s="38">
        <f>'[5]вспомогат'!D35</f>
        <v>3729000</v>
      </c>
      <c r="E37" s="33">
        <f>'[5]вспомогат'!G35</f>
        <v>14302259.01</v>
      </c>
      <c r="F37" s="38">
        <f>'[5]вспомогат'!H35</f>
        <v>149004.41999999993</v>
      </c>
      <c r="G37" s="39">
        <f>'[5]вспомогат'!I35</f>
        <v>3.9958278358809314</v>
      </c>
      <c r="H37" s="35">
        <f>'[5]вспомогат'!J35</f>
        <v>-3579995.58</v>
      </c>
      <c r="I37" s="36">
        <f>'[5]вспомогат'!K35</f>
        <v>78.93772024905718</v>
      </c>
      <c r="J37" s="37">
        <f>'[5]вспомогат'!L35</f>
        <v>-3816149.99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266838078</v>
      </c>
      <c r="D38" s="42">
        <f>SUM(D18:D37)</f>
        <v>51190433</v>
      </c>
      <c r="E38" s="42">
        <f>SUM(E18:E37)</f>
        <v>223246652.38000003</v>
      </c>
      <c r="F38" s="42">
        <f>SUM(F18:F37)</f>
        <v>1422140.7199999988</v>
      </c>
      <c r="G38" s="43">
        <f>F38/D38*100</f>
        <v>2.778137703972926</v>
      </c>
      <c r="H38" s="42">
        <f>SUM(H18:H37)</f>
        <v>-49768292.279999994</v>
      </c>
      <c r="I38" s="44">
        <f>E38/C38*100</f>
        <v>83.6637162331832</v>
      </c>
      <c r="J38" s="42">
        <f>SUM(J18:J37)</f>
        <v>-43591425.620000005</v>
      </c>
    </row>
    <row r="39" spans="1:10" ht="20.25" customHeight="1">
      <c r="A39" s="52" t="s">
        <v>41</v>
      </c>
      <c r="B39" s="53">
        <f>'[5]вспомогат'!B36</f>
        <v>3856434407</v>
      </c>
      <c r="C39" s="53">
        <f>'[5]вспомогат'!C36</f>
        <v>1759706436</v>
      </c>
      <c r="D39" s="53">
        <f>'[5]вспомогат'!D36</f>
        <v>313729175</v>
      </c>
      <c r="E39" s="53">
        <f>'[5]вспомогат'!G36</f>
        <v>1486741862.8299994</v>
      </c>
      <c r="F39" s="53">
        <f>'[5]вспомогат'!H36</f>
        <v>9266045.859999916</v>
      </c>
      <c r="G39" s="54">
        <f>'[5]вспомогат'!I36</f>
        <v>2.953517427889808</v>
      </c>
      <c r="H39" s="53">
        <f>'[5]вспомогат'!J36</f>
        <v>-304463129.14000016</v>
      </c>
      <c r="I39" s="54">
        <f>'[5]вспомогат'!K36</f>
        <v>84.48806189568312</v>
      </c>
      <c r="J39" s="53">
        <f>'[5]вспомогат'!L36</f>
        <v>-272964573.1700001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03.06.2014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2014-06-04T10:17:00Z</dcterms:created>
  <dcterms:modified xsi:type="dcterms:W3CDTF">2014-06-04T10:23:55Z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