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<sst xmlns="http://schemas.openxmlformats.org/spreadsheetml/2006/main" count="47" uniqueCount="42">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</sst>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7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17.04.2014</v>
          </cell>
        </row>
        <row r="6">
          <cell r="G6" t="str">
            <v>Фактично надійшло на 17.04.2014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230081950.92</v>
          </cell>
          <cell r="H10">
            <v>35245367.06999999</v>
          </cell>
          <cell r="I10">
            <v>55.466169168086935</v>
          </cell>
          <cell r="J10">
            <v>-28298532.930000007</v>
          </cell>
          <cell r="K10">
            <v>90.0158492435102</v>
          </cell>
          <cell r="L10">
            <v>-25519649.080000013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457856684.55</v>
          </cell>
          <cell r="H11">
            <v>60639078.72000003</v>
          </cell>
          <cell r="I11">
            <v>43.681802852614915</v>
          </cell>
          <cell r="J11">
            <v>-78180921.27999997</v>
          </cell>
          <cell r="K11">
            <v>87.30059195172177</v>
          </cell>
          <cell r="L11">
            <v>-66603315.44999999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32211035.21</v>
          </cell>
          <cell r="H12">
            <v>3891536.7699999996</v>
          </cell>
          <cell r="I12">
            <v>35.20656709585432</v>
          </cell>
          <cell r="J12">
            <v>-7161903.23</v>
          </cell>
          <cell r="K12">
            <v>79.70441280520971</v>
          </cell>
          <cell r="L12">
            <v>-8202078.789999999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81138937.23</v>
          </cell>
          <cell r="H13">
            <v>15012649.120000005</v>
          </cell>
          <cell r="I13">
            <v>69.46319248504794</v>
          </cell>
          <cell r="J13">
            <v>-6599730.879999995</v>
          </cell>
          <cell r="K13">
            <v>85.71597304380097</v>
          </cell>
          <cell r="L13">
            <v>-13521292.769999996</v>
          </cell>
        </row>
        <row r="14">
          <cell r="B14">
            <v>151007300</v>
          </cell>
          <cell r="C14">
            <v>44709100</v>
          </cell>
          <cell r="D14">
            <v>11423060</v>
          </cell>
          <cell r="G14">
            <v>38082465.3</v>
          </cell>
          <cell r="H14">
            <v>4952266.479999997</v>
          </cell>
          <cell r="I14">
            <v>43.35323879941099</v>
          </cell>
          <cell r="J14">
            <v>-6470793.520000003</v>
          </cell>
          <cell r="K14">
            <v>85.17833125694769</v>
          </cell>
          <cell r="L14">
            <v>-6626634.700000003</v>
          </cell>
        </row>
        <row r="15">
          <cell r="B15">
            <v>26419100</v>
          </cell>
          <cell r="C15">
            <v>7497785</v>
          </cell>
          <cell r="D15">
            <v>1974225</v>
          </cell>
          <cell r="G15">
            <v>6454016.8599999985</v>
          </cell>
          <cell r="H15">
            <v>823326.7299999986</v>
          </cell>
          <cell r="I15">
            <v>41.7037941470703</v>
          </cell>
          <cell r="J15">
            <v>-1150898.2700000014</v>
          </cell>
          <cell r="K15">
            <v>86.0789801254637</v>
          </cell>
          <cell r="L15">
            <v>-1043768.1400000015</v>
          </cell>
        </row>
        <row r="16">
          <cell r="B16">
            <v>32111800</v>
          </cell>
          <cell r="C16">
            <v>7959740</v>
          </cell>
          <cell r="D16">
            <v>2152837</v>
          </cell>
          <cell r="G16">
            <v>5577695.68</v>
          </cell>
          <cell r="H16">
            <v>566675.7799999993</v>
          </cell>
          <cell r="I16">
            <v>26.322279856765718</v>
          </cell>
          <cell r="J16">
            <v>-1586161.2200000007</v>
          </cell>
          <cell r="K16">
            <v>70.07384261294966</v>
          </cell>
          <cell r="L16">
            <v>-2382044.3200000003</v>
          </cell>
        </row>
        <row r="17">
          <cell r="B17">
            <v>98760500</v>
          </cell>
          <cell r="C17">
            <v>27806710</v>
          </cell>
          <cell r="D17">
            <v>7440937</v>
          </cell>
          <cell r="G17">
            <v>22672763.75</v>
          </cell>
          <cell r="H17">
            <v>3288594.9400000013</v>
          </cell>
          <cell r="I17">
            <v>44.195978812883396</v>
          </cell>
          <cell r="J17">
            <v>-4152342.0599999987</v>
          </cell>
          <cell r="K17">
            <v>81.53702379749348</v>
          </cell>
          <cell r="L17">
            <v>-5133946.25</v>
          </cell>
        </row>
        <row r="18">
          <cell r="B18">
            <v>9637055</v>
          </cell>
          <cell r="C18">
            <v>2697850</v>
          </cell>
          <cell r="D18">
            <v>732643</v>
          </cell>
          <cell r="G18">
            <v>2107814.63</v>
          </cell>
          <cell r="H18">
            <v>333971.68999999994</v>
          </cell>
          <cell r="I18">
            <v>45.58450568694438</v>
          </cell>
          <cell r="J18">
            <v>-398671.31000000006</v>
          </cell>
          <cell r="K18">
            <v>78.12942268843709</v>
          </cell>
          <cell r="L18">
            <v>-590035.3700000001</v>
          </cell>
        </row>
        <row r="19">
          <cell r="B19">
            <v>20718579</v>
          </cell>
          <cell r="C19">
            <v>4529136</v>
          </cell>
          <cell r="D19">
            <v>1225911</v>
          </cell>
          <cell r="G19">
            <v>3569200.82</v>
          </cell>
          <cell r="H19">
            <v>504532.5799999996</v>
          </cell>
          <cell r="I19">
            <v>41.155726639209504</v>
          </cell>
          <cell r="J19">
            <v>-721378.4200000004</v>
          </cell>
          <cell r="K19">
            <v>78.80533549886776</v>
          </cell>
          <cell r="L19">
            <v>-959935.1800000002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9392061.2</v>
          </cell>
          <cell r="H20">
            <v>1127546.169999999</v>
          </cell>
          <cell r="I20">
            <v>39.59660420784922</v>
          </cell>
          <cell r="J20">
            <v>-1720036.830000001</v>
          </cell>
          <cell r="K20">
            <v>84.53271319079751</v>
          </cell>
          <cell r="L20">
            <v>-1718502.8000000007</v>
          </cell>
        </row>
        <row r="21">
          <cell r="B21">
            <v>33898711</v>
          </cell>
          <cell r="C21">
            <v>8536614</v>
          </cell>
          <cell r="D21">
            <v>2288483</v>
          </cell>
          <cell r="G21">
            <v>7230291.65</v>
          </cell>
          <cell r="H21">
            <v>856504.6400000006</v>
          </cell>
          <cell r="I21">
            <v>37.42674251895254</v>
          </cell>
          <cell r="J21">
            <v>-1431978.3599999994</v>
          </cell>
          <cell r="K21">
            <v>84.69741808637477</v>
          </cell>
          <cell r="L21">
            <v>-1306322.3499999996</v>
          </cell>
        </row>
        <row r="22">
          <cell r="B22">
            <v>41497062</v>
          </cell>
          <cell r="C22">
            <v>11603363</v>
          </cell>
          <cell r="D22">
            <v>2686319</v>
          </cell>
          <cell r="G22">
            <v>11174213.43</v>
          </cell>
          <cell r="H22">
            <v>1101556.8399999999</v>
          </cell>
          <cell r="I22">
            <v>41.00618132098235</v>
          </cell>
          <cell r="J22">
            <v>-1584762.1600000001</v>
          </cell>
          <cell r="K22">
            <v>96.3015069855179</v>
          </cell>
          <cell r="L22">
            <v>-429149.5700000003</v>
          </cell>
        </row>
        <row r="23">
          <cell r="B23">
            <v>21945900</v>
          </cell>
          <cell r="C23">
            <v>6118170</v>
          </cell>
          <cell r="D23">
            <v>1590870</v>
          </cell>
          <cell r="G23">
            <v>5256551.29</v>
          </cell>
          <cell r="H23">
            <v>600819.7199999997</v>
          </cell>
          <cell r="I23">
            <v>37.76673895415714</v>
          </cell>
          <cell r="J23">
            <v>-990050.2800000003</v>
          </cell>
          <cell r="K23">
            <v>85.91705183085791</v>
          </cell>
          <cell r="L23">
            <v>-861618.71</v>
          </cell>
        </row>
        <row r="24">
          <cell r="B24">
            <v>28998672</v>
          </cell>
          <cell r="C24">
            <v>5758147</v>
          </cell>
          <cell r="D24">
            <v>1440818</v>
          </cell>
          <cell r="G24">
            <v>5445860.93</v>
          </cell>
          <cell r="H24">
            <v>672263.2799999993</v>
          </cell>
          <cell r="I24">
            <v>46.658445410870726</v>
          </cell>
          <cell r="J24">
            <v>-768554.7200000007</v>
          </cell>
          <cell r="K24">
            <v>94.57662213208519</v>
          </cell>
          <cell r="L24">
            <v>-312286.0700000003</v>
          </cell>
        </row>
        <row r="25">
          <cell r="B25">
            <v>36810800</v>
          </cell>
          <cell r="C25">
            <v>7856430</v>
          </cell>
          <cell r="D25">
            <v>2288870</v>
          </cell>
          <cell r="G25">
            <v>7013997.23</v>
          </cell>
          <cell r="H25">
            <v>854127</v>
          </cell>
          <cell r="I25">
            <v>37.31653610733681</v>
          </cell>
          <cell r="J25">
            <v>-1434743</v>
          </cell>
          <cell r="K25">
            <v>89.27715552738331</v>
          </cell>
          <cell r="L25">
            <v>-842432.7699999996</v>
          </cell>
        </row>
        <row r="26">
          <cell r="B26">
            <v>23537522</v>
          </cell>
          <cell r="C26">
            <v>5648437</v>
          </cell>
          <cell r="D26">
            <v>1744579</v>
          </cell>
          <cell r="G26">
            <v>4678755.8</v>
          </cell>
          <cell r="H26">
            <v>546765.2799999998</v>
          </cell>
          <cell r="I26">
            <v>31.340815176612796</v>
          </cell>
          <cell r="J26">
            <v>-1197813.7200000002</v>
          </cell>
          <cell r="K26">
            <v>82.83275178602506</v>
          </cell>
          <cell r="L26">
            <v>-969681.2000000002</v>
          </cell>
        </row>
        <row r="27">
          <cell r="B27">
            <v>19574317</v>
          </cell>
          <cell r="C27">
            <v>4558374</v>
          </cell>
          <cell r="D27">
            <v>1380194</v>
          </cell>
          <cell r="G27">
            <v>3897868.02</v>
          </cell>
          <cell r="H27">
            <v>574010.3999999999</v>
          </cell>
          <cell r="I27">
            <v>41.589109936719034</v>
          </cell>
          <cell r="J27">
            <v>-806183.6000000001</v>
          </cell>
          <cell r="K27">
            <v>85.51005292676732</v>
          </cell>
          <cell r="L27">
            <v>-660505.98</v>
          </cell>
        </row>
        <row r="28">
          <cell r="B28">
            <v>32686485</v>
          </cell>
          <cell r="C28">
            <v>8210134</v>
          </cell>
          <cell r="D28">
            <v>2191965</v>
          </cell>
          <cell r="G28">
            <v>7510499.65</v>
          </cell>
          <cell r="H28">
            <v>731310.5200000005</v>
          </cell>
          <cell r="I28">
            <v>33.36323892032949</v>
          </cell>
          <cell r="J28">
            <v>-1460654.4799999995</v>
          </cell>
          <cell r="K28">
            <v>91.4784052245676</v>
          </cell>
          <cell r="L28">
            <v>-699634.3499999996</v>
          </cell>
        </row>
        <row r="29">
          <cell r="B29">
            <v>66179242</v>
          </cell>
          <cell r="C29">
            <v>20435662</v>
          </cell>
          <cell r="D29">
            <v>4872216</v>
          </cell>
          <cell r="G29">
            <v>17807166.46</v>
          </cell>
          <cell r="H29">
            <v>3699819.710000001</v>
          </cell>
          <cell r="I29">
            <v>75.93710356847893</v>
          </cell>
          <cell r="J29">
            <v>-1172396.289999999</v>
          </cell>
          <cell r="K29">
            <v>87.13770300174274</v>
          </cell>
          <cell r="L29">
            <v>-2628495.539999999</v>
          </cell>
        </row>
        <row r="30">
          <cell r="B30">
            <v>28299106</v>
          </cell>
          <cell r="C30">
            <v>6769249</v>
          </cell>
          <cell r="D30">
            <v>2135099</v>
          </cell>
          <cell r="G30">
            <v>5470621.89</v>
          </cell>
          <cell r="H30">
            <v>641757.9899999993</v>
          </cell>
          <cell r="I30">
            <v>30.05752847994399</v>
          </cell>
          <cell r="J30">
            <v>-1493341.0100000007</v>
          </cell>
          <cell r="K30">
            <v>80.81578754157218</v>
          </cell>
          <cell r="L30">
            <v>-1298627.1100000003</v>
          </cell>
        </row>
        <row r="31">
          <cell r="B31">
            <v>30430888</v>
          </cell>
          <cell r="C31">
            <v>7552717</v>
          </cell>
          <cell r="D31">
            <v>2074534</v>
          </cell>
          <cell r="G31">
            <v>5753859.53</v>
          </cell>
          <cell r="H31">
            <v>645433.7700000005</v>
          </cell>
          <cell r="I31">
            <v>31.112229059634622</v>
          </cell>
          <cell r="J31">
            <v>-1429100.2299999995</v>
          </cell>
          <cell r="K31">
            <v>76.18264433845464</v>
          </cell>
          <cell r="L31">
            <v>-1798857.4699999997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2169595.79</v>
          </cell>
          <cell r="H32">
            <v>266399.5900000001</v>
          </cell>
          <cell r="I32">
            <v>36.02204460574462</v>
          </cell>
          <cell r="J32">
            <v>-473146.4099999999</v>
          </cell>
          <cell r="K32">
            <v>82.60721101127018</v>
          </cell>
          <cell r="L32">
            <v>-456804.20999999996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7031791.54</v>
          </cell>
          <cell r="H33">
            <v>946466.6900000004</v>
          </cell>
          <cell r="I33">
            <v>54.93696624667771</v>
          </cell>
          <cell r="J33">
            <v>-776356.3099999996</v>
          </cell>
          <cell r="K33">
            <v>100.70109833613425</v>
          </cell>
          <cell r="L33">
            <v>48956.54000000004</v>
          </cell>
        </row>
        <row r="34">
          <cell r="B34">
            <v>21819700</v>
          </cell>
          <cell r="C34">
            <v>5065160</v>
          </cell>
          <cell r="D34">
            <v>1422465</v>
          </cell>
          <cell r="G34">
            <v>4377280.07</v>
          </cell>
          <cell r="H34">
            <v>529419.0400000005</v>
          </cell>
          <cell r="I34">
            <v>37.21842294889509</v>
          </cell>
          <cell r="J34">
            <v>-893045.9599999995</v>
          </cell>
          <cell r="K34">
            <v>86.41938398787008</v>
          </cell>
          <cell r="L34">
            <v>-687879.9299999997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9269281.71</v>
          </cell>
          <cell r="H35">
            <v>941066.6500000013</v>
          </cell>
          <cell r="I35">
            <v>32.6390590766749</v>
          </cell>
          <cell r="J35">
            <v>-1942186.3499999987</v>
          </cell>
          <cell r="K35">
            <v>83.54930633829636</v>
          </cell>
          <cell r="L35">
            <v>-1825103.289999999</v>
          </cell>
        </row>
        <row r="36">
          <cell r="B36">
            <v>4021668168</v>
          </cell>
          <cell r="C36">
            <v>1140261906</v>
          </cell>
          <cell r="D36">
            <v>294288950</v>
          </cell>
          <cell r="G36">
            <v>993232261.1399999</v>
          </cell>
          <cell r="H36">
            <v>139993267.17000005</v>
          </cell>
          <cell r="I36">
            <v>47.57000463999754</v>
          </cell>
          <cell r="J36">
            <v>-154295682.82999995</v>
          </cell>
          <cell r="K36">
            <v>87.10562511241167</v>
          </cell>
          <cell r="L36">
            <v>-147029644.86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9" sqref="B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230081950.92</v>
      </c>
      <c r="F10" s="33">
        <f>'[5]вспомогат'!H10</f>
        <v>35245367.06999999</v>
      </c>
      <c r="G10" s="34">
        <f>'[5]вспомогат'!I10</f>
        <v>55.466169168086935</v>
      </c>
      <c r="H10" s="35">
        <f>'[5]вспомогат'!J10</f>
        <v>-28298532.930000007</v>
      </c>
      <c r="I10" s="36">
        <f>'[5]вспомогат'!K10</f>
        <v>90.0158492435102</v>
      </c>
      <c r="J10" s="37">
        <f>'[5]вспомогат'!L10</f>
        <v>-25519649.080000013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457856684.55</v>
      </c>
      <c r="F12" s="38">
        <f>'[5]вспомогат'!H11</f>
        <v>60639078.72000003</v>
      </c>
      <c r="G12" s="39">
        <f>'[5]вспомогат'!I11</f>
        <v>43.681802852614915</v>
      </c>
      <c r="H12" s="35">
        <f>'[5]вспомогат'!J11</f>
        <v>-78180921.27999997</v>
      </c>
      <c r="I12" s="36">
        <f>'[5]вспомогат'!K11</f>
        <v>87.30059195172177</v>
      </c>
      <c r="J12" s="37">
        <f>'[5]вспомогат'!L11</f>
        <v>-66603315.44999999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32211035.21</v>
      </c>
      <c r="F13" s="38">
        <f>'[5]вспомогат'!H12</f>
        <v>3891536.7699999996</v>
      </c>
      <c r="G13" s="39">
        <f>'[5]вспомогат'!I12</f>
        <v>35.20656709585432</v>
      </c>
      <c r="H13" s="35">
        <f>'[5]вспомогат'!J12</f>
        <v>-7161903.23</v>
      </c>
      <c r="I13" s="36">
        <f>'[5]вспомогат'!K12</f>
        <v>79.70441280520971</v>
      </c>
      <c r="J13" s="37">
        <f>'[5]вспомогат'!L12</f>
        <v>-8202078.789999999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81138937.23</v>
      </c>
      <c r="F14" s="38">
        <f>'[5]вспомогат'!H13</f>
        <v>15012649.120000005</v>
      </c>
      <c r="G14" s="39">
        <f>'[5]вспомогат'!I13</f>
        <v>69.46319248504794</v>
      </c>
      <c r="H14" s="35">
        <f>'[5]вспомогат'!J13</f>
        <v>-6599730.879999995</v>
      </c>
      <c r="I14" s="36">
        <f>'[5]вспомогат'!K13</f>
        <v>85.71597304380097</v>
      </c>
      <c r="J14" s="37">
        <f>'[5]вспомогат'!L13</f>
        <v>-13521292.769999996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44709100</v>
      </c>
      <c r="D15" s="38">
        <f>'[5]вспомогат'!D14</f>
        <v>11423060</v>
      </c>
      <c r="E15" s="33">
        <f>'[5]вспомогат'!G14</f>
        <v>38082465.3</v>
      </c>
      <c r="F15" s="38">
        <f>'[5]вспомогат'!H14</f>
        <v>4952266.479999997</v>
      </c>
      <c r="G15" s="39">
        <f>'[5]вспомогат'!I14</f>
        <v>43.35323879941099</v>
      </c>
      <c r="H15" s="35">
        <f>'[5]вспомогат'!J14</f>
        <v>-6470793.520000003</v>
      </c>
      <c r="I15" s="36">
        <f>'[5]вспомогат'!K14</f>
        <v>85.17833125694769</v>
      </c>
      <c r="J15" s="37">
        <f>'[5]вспомогат'!L14</f>
        <v>-6626634.700000003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6454016.8599999985</v>
      </c>
      <c r="F16" s="38">
        <f>'[5]вспомогат'!H15</f>
        <v>823326.7299999986</v>
      </c>
      <c r="G16" s="39">
        <f>'[5]вспомогат'!I15</f>
        <v>41.7037941470703</v>
      </c>
      <c r="H16" s="35">
        <f>'[5]вспомогат'!J15</f>
        <v>-1150898.2700000014</v>
      </c>
      <c r="I16" s="36">
        <f>'[5]вспомогат'!K15</f>
        <v>86.0789801254637</v>
      </c>
      <c r="J16" s="37">
        <f>'[5]вспомогат'!L15</f>
        <v>-1043768.1400000015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711740229</v>
      </c>
      <c r="D17" s="42">
        <f>SUM(D12:D16)</f>
        <v>184883105</v>
      </c>
      <c r="E17" s="42">
        <f>SUM(E12:E16)</f>
        <v>615743139.15</v>
      </c>
      <c r="F17" s="42">
        <f>SUM(F12:F16)</f>
        <v>85318857.82000004</v>
      </c>
      <c r="G17" s="43">
        <f>F17/D17*100</f>
        <v>46.14746048320642</v>
      </c>
      <c r="H17" s="42">
        <f>SUM(H12:H16)</f>
        <v>-99564247.17999996</v>
      </c>
      <c r="I17" s="44">
        <f>E17/C17*100</f>
        <v>86.51234173107278</v>
      </c>
      <c r="J17" s="42">
        <f>SUM(J12:J16)</f>
        <v>-95997089.84999998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7959740</v>
      </c>
      <c r="D18" s="46">
        <f>'[5]вспомогат'!D16</f>
        <v>2152837</v>
      </c>
      <c r="E18" s="45">
        <f>'[5]вспомогат'!G16</f>
        <v>5577695.68</v>
      </c>
      <c r="F18" s="46">
        <f>'[5]вспомогат'!H16</f>
        <v>566675.7799999993</v>
      </c>
      <c r="G18" s="47">
        <f>'[5]вспомогат'!I16</f>
        <v>26.322279856765718</v>
      </c>
      <c r="H18" s="48">
        <f>'[5]вспомогат'!J16</f>
        <v>-1586161.2200000007</v>
      </c>
      <c r="I18" s="49">
        <f>'[5]вспомогат'!K16</f>
        <v>70.07384261294966</v>
      </c>
      <c r="J18" s="50">
        <f>'[5]вспомогат'!L16</f>
        <v>-2382044.3200000003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27806710</v>
      </c>
      <c r="D19" s="38">
        <f>'[5]вспомогат'!D17</f>
        <v>7440937</v>
      </c>
      <c r="E19" s="33">
        <f>'[5]вспомогат'!G17</f>
        <v>22672763.75</v>
      </c>
      <c r="F19" s="38">
        <f>'[5]вспомогат'!H17</f>
        <v>3288594.9400000013</v>
      </c>
      <c r="G19" s="39">
        <f>'[5]вспомогат'!I17</f>
        <v>44.195978812883396</v>
      </c>
      <c r="H19" s="35">
        <f>'[5]вспомогат'!J17</f>
        <v>-4152342.0599999987</v>
      </c>
      <c r="I19" s="36">
        <f>'[5]вспомогат'!K17</f>
        <v>81.53702379749348</v>
      </c>
      <c r="J19" s="37">
        <f>'[5]вспомогат'!L17</f>
        <v>-5133946.25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2697850</v>
      </c>
      <c r="D20" s="38">
        <f>'[5]вспомогат'!D18</f>
        <v>732643</v>
      </c>
      <c r="E20" s="33">
        <f>'[5]вспомогат'!G18</f>
        <v>2107814.63</v>
      </c>
      <c r="F20" s="38">
        <f>'[5]вспомогат'!H18</f>
        <v>333971.68999999994</v>
      </c>
      <c r="G20" s="39">
        <f>'[5]вспомогат'!I18</f>
        <v>45.58450568694438</v>
      </c>
      <c r="H20" s="35">
        <f>'[5]вспомогат'!J18</f>
        <v>-398671.31000000006</v>
      </c>
      <c r="I20" s="36">
        <f>'[5]вспомогат'!K18</f>
        <v>78.12942268843709</v>
      </c>
      <c r="J20" s="37">
        <f>'[5]вспомогат'!L18</f>
        <v>-590035.3700000001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4529136</v>
      </c>
      <c r="D21" s="38">
        <f>'[5]вспомогат'!D19</f>
        <v>1225911</v>
      </c>
      <c r="E21" s="33">
        <f>'[5]вспомогат'!G19</f>
        <v>3569200.82</v>
      </c>
      <c r="F21" s="38">
        <f>'[5]вспомогат'!H19</f>
        <v>504532.5799999996</v>
      </c>
      <c r="G21" s="39">
        <f>'[5]вспомогат'!I19</f>
        <v>41.155726639209504</v>
      </c>
      <c r="H21" s="35">
        <f>'[5]вспомогат'!J19</f>
        <v>-721378.4200000004</v>
      </c>
      <c r="I21" s="36">
        <f>'[5]вспомогат'!K19</f>
        <v>78.80533549886776</v>
      </c>
      <c r="J21" s="37">
        <f>'[5]вспомогат'!L19</f>
        <v>-959935.1800000002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9392061.2</v>
      </c>
      <c r="F22" s="38">
        <f>'[5]вспомогат'!H20</f>
        <v>1127546.169999999</v>
      </c>
      <c r="G22" s="39">
        <f>'[5]вспомогат'!I20</f>
        <v>39.59660420784922</v>
      </c>
      <c r="H22" s="35">
        <f>'[5]вспомогат'!J20</f>
        <v>-1720036.830000001</v>
      </c>
      <c r="I22" s="36">
        <f>'[5]вспомогат'!K20</f>
        <v>84.53271319079751</v>
      </c>
      <c r="J22" s="37">
        <f>'[5]вспомогат'!L20</f>
        <v>-1718502.8000000007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8536614</v>
      </c>
      <c r="D23" s="38">
        <f>'[5]вспомогат'!D21</f>
        <v>2288483</v>
      </c>
      <c r="E23" s="33">
        <f>'[5]вспомогат'!G21</f>
        <v>7230291.65</v>
      </c>
      <c r="F23" s="38">
        <f>'[5]вспомогат'!H21</f>
        <v>856504.6400000006</v>
      </c>
      <c r="G23" s="39">
        <f>'[5]вспомогат'!I21</f>
        <v>37.42674251895254</v>
      </c>
      <c r="H23" s="35">
        <f>'[5]вспомогат'!J21</f>
        <v>-1431978.3599999994</v>
      </c>
      <c r="I23" s="36">
        <f>'[5]вспомогат'!K21</f>
        <v>84.69741808637477</v>
      </c>
      <c r="J23" s="37">
        <f>'[5]вспомогат'!L21</f>
        <v>-1306322.3499999996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11603363</v>
      </c>
      <c r="D24" s="38">
        <f>'[5]вспомогат'!D22</f>
        <v>2686319</v>
      </c>
      <c r="E24" s="33">
        <f>'[5]вспомогат'!G22</f>
        <v>11174213.43</v>
      </c>
      <c r="F24" s="38">
        <f>'[5]вспомогат'!H22</f>
        <v>1101556.8399999999</v>
      </c>
      <c r="G24" s="39">
        <f>'[5]вспомогат'!I22</f>
        <v>41.00618132098235</v>
      </c>
      <c r="H24" s="35">
        <f>'[5]вспомогат'!J22</f>
        <v>-1584762.1600000001</v>
      </c>
      <c r="I24" s="36">
        <f>'[5]вспомогат'!K22</f>
        <v>96.3015069855179</v>
      </c>
      <c r="J24" s="37">
        <f>'[5]вспомогат'!L22</f>
        <v>-429149.5700000003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6118170</v>
      </c>
      <c r="D25" s="38">
        <f>'[5]вспомогат'!D23</f>
        <v>1590870</v>
      </c>
      <c r="E25" s="33">
        <f>'[5]вспомогат'!G23</f>
        <v>5256551.29</v>
      </c>
      <c r="F25" s="38">
        <f>'[5]вспомогат'!H23</f>
        <v>600819.7199999997</v>
      </c>
      <c r="G25" s="39">
        <f>'[5]вспомогат'!I23</f>
        <v>37.76673895415714</v>
      </c>
      <c r="H25" s="35">
        <f>'[5]вспомогат'!J23</f>
        <v>-990050.2800000003</v>
      </c>
      <c r="I25" s="36">
        <f>'[5]вспомогат'!K23</f>
        <v>85.91705183085791</v>
      </c>
      <c r="J25" s="37">
        <f>'[5]вспомогат'!L23</f>
        <v>-861618.71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5758147</v>
      </c>
      <c r="D26" s="38">
        <f>'[5]вспомогат'!D24</f>
        <v>1440818</v>
      </c>
      <c r="E26" s="33">
        <f>'[5]вспомогат'!G24</f>
        <v>5445860.93</v>
      </c>
      <c r="F26" s="38">
        <f>'[5]вспомогат'!H24</f>
        <v>672263.2799999993</v>
      </c>
      <c r="G26" s="39">
        <f>'[5]вспомогат'!I24</f>
        <v>46.658445410870726</v>
      </c>
      <c r="H26" s="35">
        <f>'[5]вспомогат'!J24</f>
        <v>-768554.7200000007</v>
      </c>
      <c r="I26" s="36">
        <f>'[5]вспомогат'!K24</f>
        <v>94.57662213208519</v>
      </c>
      <c r="J26" s="37">
        <f>'[5]вспомогат'!L24</f>
        <v>-312286.0700000003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7856430</v>
      </c>
      <c r="D27" s="38">
        <f>'[5]вспомогат'!D25</f>
        <v>2288870</v>
      </c>
      <c r="E27" s="33">
        <f>'[5]вспомогат'!G25</f>
        <v>7013997.23</v>
      </c>
      <c r="F27" s="38">
        <f>'[5]вспомогат'!H25</f>
        <v>854127</v>
      </c>
      <c r="G27" s="39">
        <f>'[5]вспомогат'!I25</f>
        <v>37.31653610733681</v>
      </c>
      <c r="H27" s="35">
        <f>'[5]вспомогат'!J25</f>
        <v>-1434743</v>
      </c>
      <c r="I27" s="36">
        <f>'[5]вспомогат'!K25</f>
        <v>89.27715552738331</v>
      </c>
      <c r="J27" s="37">
        <f>'[5]вспомогат'!L25</f>
        <v>-842432.7699999996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5648437</v>
      </c>
      <c r="D28" s="38">
        <f>'[5]вспомогат'!D26</f>
        <v>1744579</v>
      </c>
      <c r="E28" s="33">
        <f>'[5]вспомогат'!G26</f>
        <v>4678755.8</v>
      </c>
      <c r="F28" s="38">
        <f>'[5]вспомогат'!H26</f>
        <v>546765.2799999998</v>
      </c>
      <c r="G28" s="39">
        <f>'[5]вспомогат'!I26</f>
        <v>31.340815176612796</v>
      </c>
      <c r="H28" s="35">
        <f>'[5]вспомогат'!J26</f>
        <v>-1197813.7200000002</v>
      </c>
      <c r="I28" s="36">
        <f>'[5]вспомогат'!K26</f>
        <v>82.83275178602506</v>
      </c>
      <c r="J28" s="37">
        <f>'[5]вспомогат'!L26</f>
        <v>-969681.2000000002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4558374</v>
      </c>
      <c r="D29" s="38">
        <f>'[5]вспомогат'!D27</f>
        <v>1380194</v>
      </c>
      <c r="E29" s="33">
        <f>'[5]вспомогат'!G27</f>
        <v>3897868.02</v>
      </c>
      <c r="F29" s="38">
        <f>'[5]вспомогат'!H27</f>
        <v>574010.3999999999</v>
      </c>
      <c r="G29" s="39">
        <f>'[5]вспомогат'!I27</f>
        <v>41.589109936719034</v>
      </c>
      <c r="H29" s="35">
        <f>'[5]вспомогат'!J27</f>
        <v>-806183.6000000001</v>
      </c>
      <c r="I29" s="36">
        <f>'[5]вспомогат'!K27</f>
        <v>85.51005292676732</v>
      </c>
      <c r="J29" s="37">
        <f>'[5]вспомогат'!L27</f>
        <v>-660505.98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8210134</v>
      </c>
      <c r="D30" s="38">
        <f>'[5]вспомогат'!D28</f>
        <v>2191965</v>
      </c>
      <c r="E30" s="33">
        <f>'[5]вспомогат'!G28</f>
        <v>7510499.65</v>
      </c>
      <c r="F30" s="38">
        <f>'[5]вспомогат'!H28</f>
        <v>731310.5200000005</v>
      </c>
      <c r="G30" s="39">
        <f>'[5]вспомогат'!I28</f>
        <v>33.36323892032949</v>
      </c>
      <c r="H30" s="35">
        <f>'[5]вспомогат'!J28</f>
        <v>-1460654.4799999995</v>
      </c>
      <c r="I30" s="36">
        <f>'[5]вспомогат'!K28</f>
        <v>91.4784052245676</v>
      </c>
      <c r="J30" s="37">
        <f>'[5]вспомогат'!L28</f>
        <v>-699634.3499999996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20435662</v>
      </c>
      <c r="D31" s="38">
        <f>'[5]вспомогат'!D29</f>
        <v>4872216</v>
      </c>
      <c r="E31" s="33">
        <f>'[5]вспомогат'!G29</f>
        <v>17807166.46</v>
      </c>
      <c r="F31" s="38">
        <f>'[5]вспомогат'!H29</f>
        <v>3699819.710000001</v>
      </c>
      <c r="G31" s="39">
        <f>'[5]вспомогат'!I29</f>
        <v>75.93710356847893</v>
      </c>
      <c r="H31" s="35">
        <f>'[5]вспомогат'!J29</f>
        <v>-1172396.289999999</v>
      </c>
      <c r="I31" s="36">
        <f>'[5]вспомогат'!K29</f>
        <v>87.13770300174274</v>
      </c>
      <c r="J31" s="37">
        <f>'[5]вспомогат'!L29</f>
        <v>-2628495.539999999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6769249</v>
      </c>
      <c r="D32" s="38">
        <f>'[5]вспомогат'!D30</f>
        <v>2135099</v>
      </c>
      <c r="E32" s="33">
        <f>'[5]вспомогат'!G30</f>
        <v>5470621.89</v>
      </c>
      <c r="F32" s="38">
        <f>'[5]вспомогат'!H30</f>
        <v>641757.9899999993</v>
      </c>
      <c r="G32" s="39">
        <f>'[5]вспомогат'!I30</f>
        <v>30.05752847994399</v>
      </c>
      <c r="H32" s="35">
        <f>'[5]вспомогат'!J30</f>
        <v>-1493341.0100000007</v>
      </c>
      <c r="I32" s="36">
        <f>'[5]вспомогат'!K30</f>
        <v>80.81578754157218</v>
      </c>
      <c r="J32" s="37">
        <f>'[5]вспомогат'!L30</f>
        <v>-1298627.1100000003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7552717</v>
      </c>
      <c r="D33" s="38">
        <f>'[5]вспомогат'!D31</f>
        <v>2074534</v>
      </c>
      <c r="E33" s="33">
        <f>'[5]вспомогат'!G31</f>
        <v>5753859.53</v>
      </c>
      <c r="F33" s="38">
        <f>'[5]вспомогат'!H31</f>
        <v>645433.7700000005</v>
      </c>
      <c r="G33" s="39">
        <f>'[5]вспомогат'!I31</f>
        <v>31.112229059634622</v>
      </c>
      <c r="H33" s="35">
        <f>'[5]вспомогат'!J31</f>
        <v>-1429100.2299999995</v>
      </c>
      <c r="I33" s="36">
        <f>'[5]вспомогат'!K31</f>
        <v>76.18264433845464</v>
      </c>
      <c r="J33" s="37">
        <f>'[5]вспомогат'!L31</f>
        <v>-1798857.4699999997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2169595.79</v>
      </c>
      <c r="F34" s="38">
        <f>'[5]вспомогат'!H32</f>
        <v>266399.5900000001</v>
      </c>
      <c r="G34" s="39">
        <f>'[5]вспомогат'!I32</f>
        <v>36.02204460574462</v>
      </c>
      <c r="H34" s="35">
        <f>'[5]вспомогат'!J32</f>
        <v>-473146.4099999999</v>
      </c>
      <c r="I34" s="36">
        <f>'[5]вспомогат'!K32</f>
        <v>82.60721101127018</v>
      </c>
      <c r="J34" s="37">
        <f>'[5]вспомогат'!L32</f>
        <v>-456804.20999999996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7031791.54</v>
      </c>
      <c r="F35" s="38">
        <f>'[5]вспомогат'!H33</f>
        <v>946466.6900000004</v>
      </c>
      <c r="G35" s="39">
        <f>'[5]вспомогат'!I33</f>
        <v>54.93696624667771</v>
      </c>
      <c r="H35" s="35">
        <f>'[5]вспомогат'!J33</f>
        <v>-776356.3099999996</v>
      </c>
      <c r="I35" s="36">
        <f>'[5]вспомогат'!K33</f>
        <v>100.70109833613425</v>
      </c>
      <c r="J35" s="37">
        <f>'[5]вспомогат'!L33</f>
        <v>48956.54000000004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5065160</v>
      </c>
      <c r="D36" s="38">
        <f>'[5]вспомогат'!D34</f>
        <v>1422465</v>
      </c>
      <c r="E36" s="33">
        <f>'[5]вспомогат'!G34</f>
        <v>4377280.07</v>
      </c>
      <c r="F36" s="38">
        <f>'[5]вспомогат'!H34</f>
        <v>529419.0400000005</v>
      </c>
      <c r="G36" s="39">
        <f>'[5]вспомогат'!I34</f>
        <v>37.21842294889509</v>
      </c>
      <c r="H36" s="35">
        <f>'[5]вспомогат'!J34</f>
        <v>-893045.9599999995</v>
      </c>
      <c r="I36" s="36">
        <f>'[5]вспомогат'!K34</f>
        <v>86.41938398787008</v>
      </c>
      <c r="J36" s="37">
        <f>'[5]вспомогат'!L34</f>
        <v>-687879.9299999997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9269281.71</v>
      </c>
      <c r="F37" s="38">
        <f>'[5]вспомогат'!H35</f>
        <v>941066.6500000013</v>
      </c>
      <c r="G37" s="39">
        <f>'[5]вспомогат'!I35</f>
        <v>32.6390590766749</v>
      </c>
      <c r="H37" s="35">
        <f>'[5]вспомогат'!J35</f>
        <v>-1942186.3499999987</v>
      </c>
      <c r="I37" s="36">
        <f>'[5]вспомогат'!K35</f>
        <v>83.54930633829636</v>
      </c>
      <c r="J37" s="37">
        <f>'[5]вспомогат'!L35</f>
        <v>-1825103.289999999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172920077</v>
      </c>
      <c r="D38" s="42">
        <f>SUM(D18:D37)</f>
        <v>45861945</v>
      </c>
      <c r="E38" s="42">
        <f>SUM(E18:E37)</f>
        <v>147407171.07000002</v>
      </c>
      <c r="F38" s="42">
        <f>SUM(F18:F37)</f>
        <v>19429042.28</v>
      </c>
      <c r="G38" s="43">
        <f>F38/D38*100</f>
        <v>42.36419166260829</v>
      </c>
      <c r="H38" s="42">
        <f>SUM(H18:H37)</f>
        <v>-26432902.720000003</v>
      </c>
      <c r="I38" s="44">
        <f>E38/C38*100</f>
        <v>85.24583936543124</v>
      </c>
      <c r="J38" s="42">
        <f>SUM(J18:J37)</f>
        <v>-25512905.93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1140261906</v>
      </c>
      <c r="D39" s="53">
        <f>'[5]вспомогат'!D36</f>
        <v>294288950</v>
      </c>
      <c r="E39" s="53">
        <f>'[5]вспомогат'!G36</f>
        <v>993232261.1399999</v>
      </c>
      <c r="F39" s="53">
        <f>'[5]вспомогат'!H36</f>
        <v>139993267.17000005</v>
      </c>
      <c r="G39" s="54">
        <f>'[5]вспомогат'!I36</f>
        <v>47.57000463999754</v>
      </c>
      <c r="H39" s="53">
        <f>'[5]вспомогат'!J36</f>
        <v>-154295682.82999995</v>
      </c>
      <c r="I39" s="54">
        <f>'[5]вспомогат'!K36</f>
        <v>87.10562511241167</v>
      </c>
      <c r="J39" s="53">
        <f>'[5]вспомогат'!L36</f>
        <v>-147029644.86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2014-04-18T08:59:25Z</dcterms:created>
  <dcterms:modified xsi:type="dcterms:W3CDTF">2014-04-18T08:59:58Z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