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6835" windowHeight="120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<sst xmlns="http://schemas.openxmlformats.org/spreadsheetml/2006/main" count="47" uniqueCount="42">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</sst>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0;&#1042;I&#1058;&#1045;&#1053;&#1068;_2014\&#1085;&#1072;&#1076;&#1093;_0804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08.04.2014</v>
          </cell>
        </row>
        <row r="6">
          <cell r="G6" t="str">
            <v>Фактично надійшло на 08.04.2014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964230000</v>
          </cell>
          <cell r="C10">
            <v>255601600</v>
          </cell>
          <cell r="D10">
            <v>63543900</v>
          </cell>
          <cell r="G10">
            <v>218916980.07</v>
          </cell>
          <cell r="H10">
            <v>24080396.22</v>
          </cell>
          <cell r="I10">
            <v>37.8956850618234</v>
          </cell>
          <cell r="J10">
            <v>-39463503.78</v>
          </cell>
          <cell r="K10">
            <v>85.6477346268568</v>
          </cell>
          <cell r="L10">
            <v>-36684619.93000001</v>
          </cell>
        </row>
        <row r="11">
          <cell r="B11">
            <v>1807465800</v>
          </cell>
          <cell r="C11">
            <v>524460000</v>
          </cell>
          <cell r="D11">
            <v>138820000</v>
          </cell>
          <cell r="G11">
            <v>440892896.08</v>
          </cell>
          <cell r="H11">
            <v>43675290.25</v>
          </cell>
          <cell r="I11">
            <v>31.461814039763723</v>
          </cell>
          <cell r="J11">
            <v>-95144709.75</v>
          </cell>
          <cell r="K11">
            <v>84.06606720817602</v>
          </cell>
          <cell r="L11">
            <v>-83567103.92000002</v>
          </cell>
        </row>
        <row r="12">
          <cell r="B12">
            <v>138075030</v>
          </cell>
          <cell r="C12">
            <v>40413114</v>
          </cell>
          <cell r="D12">
            <v>11053440</v>
          </cell>
          <cell r="G12">
            <v>30347796.1</v>
          </cell>
          <cell r="H12">
            <v>2028297.6600000001</v>
          </cell>
          <cell r="I12">
            <v>18.349922377106136</v>
          </cell>
          <cell r="J12">
            <v>-9025142.34</v>
          </cell>
          <cell r="K12">
            <v>75.09393139068669</v>
          </cell>
          <cell r="L12">
            <v>-10065317.899999999</v>
          </cell>
        </row>
        <row r="13">
          <cell r="B13">
            <v>266081638</v>
          </cell>
          <cell r="C13">
            <v>94660230</v>
          </cell>
          <cell r="D13">
            <v>21612380</v>
          </cell>
          <cell r="G13">
            <v>78958367.41</v>
          </cell>
          <cell r="H13">
            <v>12832079.299999997</v>
          </cell>
          <cell r="I13">
            <v>59.373744585279354</v>
          </cell>
          <cell r="J13">
            <v>-8780300.700000003</v>
          </cell>
          <cell r="K13">
            <v>83.412397592949</v>
          </cell>
          <cell r="L13">
            <v>-15701862.590000004</v>
          </cell>
        </row>
        <row r="14">
          <cell r="B14">
            <v>151007300</v>
          </cell>
          <cell r="C14">
            <v>44709100</v>
          </cell>
          <cell r="D14">
            <v>11423060</v>
          </cell>
          <cell r="G14">
            <v>35866397.88</v>
          </cell>
          <cell r="H14">
            <v>2736199.0600000024</v>
          </cell>
          <cell r="I14">
            <v>23.953293250670157</v>
          </cell>
          <cell r="J14">
            <v>-8686860.939999998</v>
          </cell>
          <cell r="K14">
            <v>80.22169509115594</v>
          </cell>
          <cell r="L14">
            <v>-8842702.119999997</v>
          </cell>
        </row>
        <row r="15">
          <cell r="B15">
            <v>26419100</v>
          </cell>
          <cell r="C15">
            <v>7497785</v>
          </cell>
          <cell r="D15">
            <v>1974225</v>
          </cell>
          <cell r="G15">
            <v>6006435.65</v>
          </cell>
          <cell r="H15">
            <v>375745.5200000005</v>
          </cell>
          <cell r="I15">
            <v>19.032558092416036</v>
          </cell>
          <cell r="J15">
            <v>-1598479.4799999995</v>
          </cell>
          <cell r="K15">
            <v>80.10946766278309</v>
          </cell>
          <cell r="L15">
            <v>-1491349.3499999996</v>
          </cell>
        </row>
        <row r="16">
          <cell r="B16">
            <v>32111800</v>
          </cell>
          <cell r="C16">
            <v>7959740</v>
          </cell>
          <cell r="D16">
            <v>2152837</v>
          </cell>
          <cell r="G16">
            <v>5374724.88</v>
          </cell>
          <cell r="H16">
            <v>363704.9799999995</v>
          </cell>
          <cell r="I16">
            <v>16.89421818744287</v>
          </cell>
          <cell r="J16">
            <v>-1789132.0200000005</v>
          </cell>
          <cell r="K16">
            <v>67.52387490043644</v>
          </cell>
          <cell r="L16">
            <v>-2585015.12</v>
          </cell>
        </row>
        <row r="17">
          <cell r="B17">
            <v>98760500</v>
          </cell>
          <cell r="C17">
            <v>27806710</v>
          </cell>
          <cell r="D17">
            <v>7440937</v>
          </cell>
          <cell r="G17">
            <v>21842989.12</v>
          </cell>
          <cell r="H17">
            <v>2458820.3100000024</v>
          </cell>
          <cell r="I17">
            <v>33.044498428087785</v>
          </cell>
          <cell r="J17">
            <v>-4982116.689999998</v>
          </cell>
          <cell r="K17">
            <v>78.55294322845097</v>
          </cell>
          <cell r="L17">
            <v>-5963720.879999999</v>
          </cell>
        </row>
        <row r="18">
          <cell r="B18">
            <v>9637055</v>
          </cell>
          <cell r="C18">
            <v>2697850</v>
          </cell>
          <cell r="D18">
            <v>732643</v>
          </cell>
          <cell r="G18">
            <v>1912517.09</v>
          </cell>
          <cell r="H18">
            <v>138674.15000000014</v>
          </cell>
          <cell r="I18">
            <v>18.927929428111664</v>
          </cell>
          <cell r="J18">
            <v>-593968.8499999999</v>
          </cell>
          <cell r="K18">
            <v>70.89041607205738</v>
          </cell>
          <cell r="L18">
            <v>-785332.9099999999</v>
          </cell>
        </row>
        <row r="19">
          <cell r="B19">
            <v>20718579</v>
          </cell>
          <cell r="C19">
            <v>4529136</v>
          </cell>
          <cell r="D19">
            <v>1225911</v>
          </cell>
          <cell r="G19">
            <v>3248818.08</v>
          </cell>
          <cell r="H19">
            <v>184149.83999999985</v>
          </cell>
          <cell r="I19">
            <v>15.021468932083964</v>
          </cell>
          <cell r="J19">
            <v>-1041761.1600000001</v>
          </cell>
          <cell r="K19">
            <v>71.73151965407972</v>
          </cell>
          <cell r="L19">
            <v>-1280317.92</v>
          </cell>
        </row>
        <row r="20">
          <cell r="B20">
            <v>43409699</v>
          </cell>
          <cell r="C20">
            <v>11110564</v>
          </cell>
          <cell r="D20">
            <v>2847583</v>
          </cell>
          <cell r="G20">
            <v>9016299.4</v>
          </cell>
          <cell r="H20">
            <v>751784.3700000001</v>
          </cell>
          <cell r="I20">
            <v>26.40078866884653</v>
          </cell>
          <cell r="J20">
            <v>-2095798.63</v>
          </cell>
          <cell r="K20">
            <v>81.15069045999826</v>
          </cell>
          <cell r="L20">
            <v>-2094264.5999999996</v>
          </cell>
        </row>
        <row r="21">
          <cell r="B21">
            <v>33898711</v>
          </cell>
          <cell r="C21">
            <v>8536614</v>
          </cell>
          <cell r="D21">
            <v>2288483</v>
          </cell>
          <cell r="G21">
            <v>6748488.49</v>
          </cell>
          <cell r="H21">
            <v>374701.48000000045</v>
          </cell>
          <cell r="I21">
            <v>16.373356498606302</v>
          </cell>
          <cell r="J21">
            <v>-1913781.5199999996</v>
          </cell>
          <cell r="K21">
            <v>79.05345714354661</v>
          </cell>
          <cell r="L21">
            <v>-1788125.5099999998</v>
          </cell>
        </row>
        <row r="22">
          <cell r="B22">
            <v>41497062</v>
          </cell>
          <cell r="C22">
            <v>11603363</v>
          </cell>
          <cell r="D22">
            <v>2686319</v>
          </cell>
          <cell r="G22">
            <v>10667933.09</v>
          </cell>
          <cell r="H22">
            <v>595276.5</v>
          </cell>
          <cell r="I22">
            <v>22.159561094568442</v>
          </cell>
          <cell r="J22">
            <v>-2091042.5</v>
          </cell>
          <cell r="K22">
            <v>91.93828625373524</v>
          </cell>
          <cell r="L22">
            <v>-935429.9100000001</v>
          </cell>
        </row>
        <row r="23">
          <cell r="B23">
            <v>21945900</v>
          </cell>
          <cell r="C23">
            <v>6118170</v>
          </cell>
          <cell r="D23">
            <v>1590870</v>
          </cell>
          <cell r="G23">
            <v>4885794.05</v>
          </cell>
          <cell r="H23">
            <v>230062.47999999952</v>
          </cell>
          <cell r="I23">
            <v>14.461425509312484</v>
          </cell>
          <cell r="J23">
            <v>-1360807.5200000005</v>
          </cell>
          <cell r="K23">
            <v>79.85711495430823</v>
          </cell>
          <cell r="L23">
            <v>-1232375.9500000002</v>
          </cell>
        </row>
        <row r="24">
          <cell r="B24">
            <v>28998672</v>
          </cell>
          <cell r="C24">
            <v>5758147</v>
          </cell>
          <cell r="D24">
            <v>1440818</v>
          </cell>
          <cell r="G24">
            <v>5153804.68</v>
          </cell>
          <cell r="H24">
            <v>380207.02999999933</v>
          </cell>
          <cell r="I24">
            <v>26.38827596545846</v>
          </cell>
          <cell r="J24">
            <v>-1060610.9700000007</v>
          </cell>
          <cell r="K24">
            <v>89.50456943874478</v>
          </cell>
          <cell r="L24">
            <v>-604342.3200000003</v>
          </cell>
        </row>
        <row r="25">
          <cell r="B25">
            <v>36810800</v>
          </cell>
          <cell r="C25">
            <v>7856430</v>
          </cell>
          <cell r="D25">
            <v>2288870</v>
          </cell>
          <cell r="G25">
            <v>6587860.65</v>
          </cell>
          <cell r="H25">
            <v>427990.4199999999</v>
          </cell>
          <cell r="I25">
            <v>18.698764892719986</v>
          </cell>
          <cell r="J25">
            <v>-1860879.58</v>
          </cell>
          <cell r="K25">
            <v>83.85310694552106</v>
          </cell>
          <cell r="L25">
            <v>-1268569.3499999996</v>
          </cell>
        </row>
        <row r="26">
          <cell r="B26">
            <v>23537522</v>
          </cell>
          <cell r="C26">
            <v>5648437</v>
          </cell>
          <cell r="D26">
            <v>1744579</v>
          </cell>
          <cell r="G26">
            <v>4414206.5</v>
          </cell>
          <cell r="H26">
            <v>282215.98</v>
          </cell>
          <cell r="I26">
            <v>16.176738342029793</v>
          </cell>
          <cell r="J26">
            <v>-1462363.02</v>
          </cell>
          <cell r="K26">
            <v>78.1491676369941</v>
          </cell>
          <cell r="L26">
            <v>-1234230.5</v>
          </cell>
        </row>
        <row r="27">
          <cell r="B27">
            <v>19574317</v>
          </cell>
          <cell r="C27">
            <v>4558374</v>
          </cell>
          <cell r="D27">
            <v>1380194</v>
          </cell>
          <cell r="G27">
            <v>3611827.61</v>
          </cell>
          <cell r="H27">
            <v>287969.98999999976</v>
          </cell>
          <cell r="I27">
            <v>20.864457460328023</v>
          </cell>
          <cell r="J27">
            <v>-1092224.0100000002</v>
          </cell>
          <cell r="K27">
            <v>79.234999366002</v>
          </cell>
          <cell r="L27">
            <v>-946546.3900000001</v>
          </cell>
        </row>
        <row r="28">
          <cell r="B28">
            <v>32686485</v>
          </cell>
          <cell r="C28">
            <v>8210134</v>
          </cell>
          <cell r="D28">
            <v>2191965</v>
          </cell>
          <cell r="G28">
            <v>7143903.88</v>
          </cell>
          <cell r="H28">
            <v>364714.75</v>
          </cell>
          <cell r="I28">
            <v>16.638712296957298</v>
          </cell>
          <cell r="J28">
            <v>-1827250.25</v>
          </cell>
          <cell r="K28">
            <v>87.01324338920656</v>
          </cell>
          <cell r="L28">
            <v>-1066230.12</v>
          </cell>
        </row>
        <row r="29">
          <cell r="B29">
            <v>66179242</v>
          </cell>
          <cell r="C29">
            <v>20435662</v>
          </cell>
          <cell r="D29">
            <v>4872216</v>
          </cell>
          <cell r="G29">
            <v>15191673.93</v>
          </cell>
          <cell r="H29">
            <v>1084327.1799999997</v>
          </cell>
          <cell r="I29">
            <v>22.255318319220653</v>
          </cell>
          <cell r="J29">
            <v>-3787888.8200000003</v>
          </cell>
          <cell r="K29">
            <v>74.33903501633566</v>
          </cell>
          <cell r="L29">
            <v>-5243988.07</v>
          </cell>
        </row>
        <row r="30">
          <cell r="B30">
            <v>28299106</v>
          </cell>
          <cell r="C30">
            <v>6769249</v>
          </cell>
          <cell r="D30">
            <v>2135099</v>
          </cell>
          <cell r="G30">
            <v>5099041.77</v>
          </cell>
          <cell r="H30">
            <v>270177.8699999992</v>
          </cell>
          <cell r="I30">
            <v>12.654114399379102</v>
          </cell>
          <cell r="J30">
            <v>-1864921.1300000008</v>
          </cell>
          <cell r="K30">
            <v>75.32655055235816</v>
          </cell>
          <cell r="L30">
            <v>-1670207.2300000004</v>
          </cell>
        </row>
        <row r="31">
          <cell r="B31">
            <v>30430888</v>
          </cell>
          <cell r="C31">
            <v>7552717</v>
          </cell>
          <cell r="D31">
            <v>2074534</v>
          </cell>
          <cell r="G31">
            <v>5415267.99</v>
          </cell>
          <cell r="H31">
            <v>306842.23000000045</v>
          </cell>
          <cell r="I31">
            <v>14.790899064561028</v>
          </cell>
          <cell r="J31">
            <v>-1767691.7699999996</v>
          </cell>
          <cell r="K31">
            <v>71.69960148116235</v>
          </cell>
          <cell r="L31">
            <v>-2137449.01</v>
          </cell>
        </row>
        <row r="32">
          <cell r="B32">
            <v>11297457</v>
          </cell>
          <cell r="C32">
            <v>2626400</v>
          </cell>
          <cell r="D32">
            <v>739546</v>
          </cell>
          <cell r="G32">
            <v>2068992.02</v>
          </cell>
          <cell r="H32">
            <v>165795.82000000007</v>
          </cell>
          <cell r="I32">
            <v>22.41859465131311</v>
          </cell>
          <cell r="J32">
            <v>-573750.1799999999</v>
          </cell>
          <cell r="K32">
            <v>78.77672936338715</v>
          </cell>
          <cell r="L32">
            <v>-557407.98</v>
          </cell>
        </row>
        <row r="33">
          <cell r="B33">
            <v>26377602</v>
          </cell>
          <cell r="C33">
            <v>6982835</v>
          </cell>
          <cell r="D33">
            <v>1722823</v>
          </cell>
          <cell r="G33">
            <v>6435510.55</v>
          </cell>
          <cell r="H33">
            <v>350185.7000000002</v>
          </cell>
          <cell r="I33">
            <v>20.326272635087886</v>
          </cell>
          <cell r="J33">
            <v>-1372637.2999999998</v>
          </cell>
          <cell r="K33">
            <v>92.16185904435662</v>
          </cell>
          <cell r="L33">
            <v>-547324.4500000002</v>
          </cell>
        </row>
        <row r="34">
          <cell r="B34">
            <v>21819700</v>
          </cell>
          <cell r="C34">
            <v>5065160</v>
          </cell>
          <cell r="D34">
            <v>1422465</v>
          </cell>
          <cell r="G34">
            <v>4091586.78</v>
          </cell>
          <cell r="H34">
            <v>243725.75</v>
          </cell>
          <cell r="I34">
            <v>17.134041962368144</v>
          </cell>
          <cell r="J34">
            <v>-1178739.25</v>
          </cell>
          <cell r="K34">
            <v>80.77902336747506</v>
          </cell>
          <cell r="L34">
            <v>-973573.2200000002</v>
          </cell>
        </row>
        <row r="35">
          <cell r="B35">
            <v>40398203</v>
          </cell>
          <cell r="C35">
            <v>11094385</v>
          </cell>
          <cell r="D35">
            <v>2883253</v>
          </cell>
          <cell r="G35">
            <v>8696829.52</v>
          </cell>
          <cell r="H35">
            <v>368614.45999999996</v>
          </cell>
          <cell r="I35">
            <v>12.784672729032101</v>
          </cell>
          <cell r="J35">
            <v>-2514638.54</v>
          </cell>
          <cell r="K35">
            <v>78.38946926756192</v>
          </cell>
          <cell r="L35">
            <v>-2397555.4800000004</v>
          </cell>
        </row>
        <row r="36">
          <cell r="B36">
            <v>4021668168</v>
          </cell>
          <cell r="C36">
            <v>1140261906</v>
          </cell>
          <cell r="D36">
            <v>294288950</v>
          </cell>
          <cell r="G36">
            <v>948596943.2699997</v>
          </cell>
          <cell r="H36">
            <v>95357949.30000003</v>
          </cell>
          <cell r="I36">
            <v>32.40283038150091</v>
          </cell>
          <cell r="J36">
            <v>-198931000.70000002</v>
          </cell>
          <cell r="K36">
            <v>83.19114567263284</v>
          </cell>
          <cell r="L36">
            <v>-191664962.7299999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4" sqref="B4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08.04.2014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08.04.2014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255601600</v>
      </c>
      <c r="D10" s="33">
        <f>'[5]вспомогат'!D10</f>
        <v>63543900</v>
      </c>
      <c r="E10" s="33">
        <f>'[5]вспомогат'!G10</f>
        <v>218916980.07</v>
      </c>
      <c r="F10" s="33">
        <f>'[5]вспомогат'!H10</f>
        <v>24080396.22</v>
      </c>
      <c r="G10" s="34">
        <f>'[5]вспомогат'!I10</f>
        <v>37.8956850618234</v>
      </c>
      <c r="H10" s="35">
        <f>'[5]вспомогат'!J10</f>
        <v>-39463503.78</v>
      </c>
      <c r="I10" s="36">
        <f>'[5]вспомогат'!K10</f>
        <v>85.6477346268568</v>
      </c>
      <c r="J10" s="37">
        <f>'[5]вспомогат'!L10</f>
        <v>-36684619.93000001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524460000</v>
      </c>
      <c r="D12" s="38">
        <f>'[5]вспомогат'!D11</f>
        <v>138820000</v>
      </c>
      <c r="E12" s="33">
        <f>'[5]вспомогат'!G11</f>
        <v>440892896.08</v>
      </c>
      <c r="F12" s="38">
        <f>'[5]вспомогат'!H11</f>
        <v>43675290.25</v>
      </c>
      <c r="G12" s="39">
        <f>'[5]вспомогат'!I11</f>
        <v>31.461814039763723</v>
      </c>
      <c r="H12" s="35">
        <f>'[5]вспомогат'!J11</f>
        <v>-95144709.75</v>
      </c>
      <c r="I12" s="36">
        <f>'[5]вспомогат'!K11</f>
        <v>84.06606720817602</v>
      </c>
      <c r="J12" s="37">
        <f>'[5]вспомогат'!L11</f>
        <v>-83567103.92000002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40413114</v>
      </c>
      <c r="D13" s="38">
        <f>'[5]вспомогат'!D12</f>
        <v>11053440</v>
      </c>
      <c r="E13" s="33">
        <f>'[5]вспомогат'!G12</f>
        <v>30347796.1</v>
      </c>
      <c r="F13" s="38">
        <f>'[5]вспомогат'!H12</f>
        <v>2028297.6600000001</v>
      </c>
      <c r="G13" s="39">
        <f>'[5]вспомогат'!I12</f>
        <v>18.349922377106136</v>
      </c>
      <c r="H13" s="35">
        <f>'[5]вспомогат'!J12</f>
        <v>-9025142.34</v>
      </c>
      <c r="I13" s="36">
        <f>'[5]вспомогат'!K12</f>
        <v>75.09393139068669</v>
      </c>
      <c r="J13" s="37">
        <f>'[5]вспомогат'!L12</f>
        <v>-10065317.899999999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94660230</v>
      </c>
      <c r="D14" s="38">
        <f>'[5]вспомогат'!D13</f>
        <v>21612380</v>
      </c>
      <c r="E14" s="33">
        <f>'[5]вспомогат'!G13</f>
        <v>78958367.41</v>
      </c>
      <c r="F14" s="38">
        <f>'[5]вспомогат'!H13</f>
        <v>12832079.299999997</v>
      </c>
      <c r="G14" s="39">
        <f>'[5]вспомогат'!I13</f>
        <v>59.373744585279354</v>
      </c>
      <c r="H14" s="35">
        <f>'[5]вспомогат'!J13</f>
        <v>-8780300.700000003</v>
      </c>
      <c r="I14" s="36">
        <f>'[5]вспомогат'!K13</f>
        <v>83.412397592949</v>
      </c>
      <c r="J14" s="37">
        <f>'[5]вспомогат'!L13</f>
        <v>-15701862.590000004</v>
      </c>
    </row>
    <row r="15" spans="1:10" ht="12.75">
      <c r="A15" s="32" t="s">
        <v>17</v>
      </c>
      <c r="B15" s="33">
        <f>'[5]вспомогат'!B14</f>
        <v>151007300</v>
      </c>
      <c r="C15" s="33">
        <f>'[5]вспомогат'!C14</f>
        <v>44709100</v>
      </c>
      <c r="D15" s="38">
        <f>'[5]вспомогат'!D14</f>
        <v>11423060</v>
      </c>
      <c r="E15" s="33">
        <f>'[5]вспомогат'!G14</f>
        <v>35866397.88</v>
      </c>
      <c r="F15" s="38">
        <f>'[5]вспомогат'!H14</f>
        <v>2736199.0600000024</v>
      </c>
      <c r="G15" s="39">
        <f>'[5]вспомогат'!I14</f>
        <v>23.953293250670157</v>
      </c>
      <c r="H15" s="35">
        <f>'[5]вспомогат'!J14</f>
        <v>-8686860.939999998</v>
      </c>
      <c r="I15" s="36">
        <f>'[5]вспомогат'!K14</f>
        <v>80.22169509115594</v>
      </c>
      <c r="J15" s="37">
        <f>'[5]вспомогат'!L14</f>
        <v>-8842702.119999997</v>
      </c>
    </row>
    <row r="16" spans="1:10" ht="12.75">
      <c r="A16" s="32" t="s">
        <v>18</v>
      </c>
      <c r="B16" s="33">
        <f>'[5]вспомогат'!B15</f>
        <v>26419100</v>
      </c>
      <c r="C16" s="33">
        <f>'[5]вспомогат'!C15</f>
        <v>7497785</v>
      </c>
      <c r="D16" s="38">
        <f>'[5]вспомогат'!D15</f>
        <v>1974225</v>
      </c>
      <c r="E16" s="33">
        <f>'[5]вспомогат'!G15</f>
        <v>6006435.65</v>
      </c>
      <c r="F16" s="38">
        <f>'[5]вспомогат'!H15</f>
        <v>375745.5200000005</v>
      </c>
      <c r="G16" s="39">
        <f>'[5]вспомогат'!I15</f>
        <v>19.032558092416036</v>
      </c>
      <c r="H16" s="35">
        <f>'[5]вспомогат'!J15</f>
        <v>-1598479.4799999995</v>
      </c>
      <c r="I16" s="36">
        <f>'[5]вспомогат'!K15</f>
        <v>80.10946766278309</v>
      </c>
      <c r="J16" s="37">
        <f>'[5]вспомогат'!L15</f>
        <v>-1491349.3499999996</v>
      </c>
    </row>
    <row r="17" spans="1:10" ht="20.25" customHeight="1">
      <c r="A17" s="41" t="s">
        <v>19</v>
      </c>
      <c r="B17" s="42">
        <f>SUM(B12:B16)</f>
        <v>2389048868</v>
      </c>
      <c r="C17" s="42">
        <f>SUM(C12:C16)</f>
        <v>711740229</v>
      </c>
      <c r="D17" s="42">
        <f>SUM(D12:D16)</f>
        <v>184883105</v>
      </c>
      <c r="E17" s="42">
        <f>SUM(E12:E16)</f>
        <v>592071893.12</v>
      </c>
      <c r="F17" s="42">
        <f>SUM(F12:F16)</f>
        <v>61647611.79</v>
      </c>
      <c r="G17" s="43">
        <f>F17/D17*100</f>
        <v>33.344102366735996</v>
      </c>
      <c r="H17" s="42">
        <f>SUM(H12:H16)</f>
        <v>-123235493.21000001</v>
      </c>
      <c r="I17" s="44">
        <f>E17/C17*100</f>
        <v>83.18651510704477</v>
      </c>
      <c r="J17" s="42">
        <f>SUM(J12:J16)</f>
        <v>-119668335.88000003</v>
      </c>
    </row>
    <row r="18" spans="1:10" ht="20.25" customHeight="1">
      <c r="A18" s="32" t="s">
        <v>20</v>
      </c>
      <c r="B18" s="45">
        <f>'[5]вспомогат'!B16</f>
        <v>32111800</v>
      </c>
      <c r="C18" s="45">
        <f>'[5]вспомогат'!C16</f>
        <v>7959740</v>
      </c>
      <c r="D18" s="46">
        <f>'[5]вспомогат'!D16</f>
        <v>2152837</v>
      </c>
      <c r="E18" s="45">
        <f>'[5]вспомогат'!G16</f>
        <v>5374724.88</v>
      </c>
      <c r="F18" s="46">
        <f>'[5]вспомогат'!H16</f>
        <v>363704.9799999995</v>
      </c>
      <c r="G18" s="47">
        <f>'[5]вспомогат'!I16</f>
        <v>16.89421818744287</v>
      </c>
      <c r="H18" s="48">
        <f>'[5]вспомогат'!J16</f>
        <v>-1789132.0200000005</v>
      </c>
      <c r="I18" s="49">
        <f>'[5]вспомогат'!K16</f>
        <v>67.52387490043644</v>
      </c>
      <c r="J18" s="50">
        <f>'[5]вспомогат'!L16</f>
        <v>-2585015.12</v>
      </c>
    </row>
    <row r="19" spans="1:10" ht="12.75">
      <c r="A19" s="32" t="s">
        <v>21</v>
      </c>
      <c r="B19" s="33">
        <f>'[5]вспомогат'!B17</f>
        <v>98760500</v>
      </c>
      <c r="C19" s="33">
        <f>'[5]вспомогат'!C17</f>
        <v>27806710</v>
      </c>
      <c r="D19" s="38">
        <f>'[5]вспомогат'!D17</f>
        <v>7440937</v>
      </c>
      <c r="E19" s="33">
        <f>'[5]вспомогат'!G17</f>
        <v>21842989.12</v>
      </c>
      <c r="F19" s="38">
        <f>'[5]вспомогат'!H17</f>
        <v>2458820.3100000024</v>
      </c>
      <c r="G19" s="39">
        <f>'[5]вспомогат'!I17</f>
        <v>33.044498428087785</v>
      </c>
      <c r="H19" s="35">
        <f>'[5]вспомогат'!J17</f>
        <v>-4982116.689999998</v>
      </c>
      <c r="I19" s="36">
        <f>'[5]вспомогат'!K17</f>
        <v>78.55294322845097</v>
      </c>
      <c r="J19" s="37">
        <f>'[5]вспомогат'!L17</f>
        <v>-5963720.879999999</v>
      </c>
    </row>
    <row r="20" spans="1:10" ht="12.75">
      <c r="A20" s="32" t="s">
        <v>22</v>
      </c>
      <c r="B20" s="33">
        <f>'[5]вспомогат'!B18</f>
        <v>9637055</v>
      </c>
      <c r="C20" s="33">
        <f>'[5]вспомогат'!C18</f>
        <v>2697850</v>
      </c>
      <c r="D20" s="38">
        <f>'[5]вспомогат'!D18</f>
        <v>732643</v>
      </c>
      <c r="E20" s="33">
        <f>'[5]вспомогат'!G18</f>
        <v>1912517.09</v>
      </c>
      <c r="F20" s="38">
        <f>'[5]вспомогат'!H18</f>
        <v>138674.15000000014</v>
      </c>
      <c r="G20" s="39">
        <f>'[5]вспомогат'!I18</f>
        <v>18.927929428111664</v>
      </c>
      <c r="H20" s="35">
        <f>'[5]вспомогат'!J18</f>
        <v>-593968.8499999999</v>
      </c>
      <c r="I20" s="36">
        <f>'[5]вспомогат'!K18</f>
        <v>70.89041607205738</v>
      </c>
      <c r="J20" s="37">
        <f>'[5]вспомогат'!L18</f>
        <v>-785332.9099999999</v>
      </c>
    </row>
    <row r="21" spans="1:10" ht="12.75">
      <c r="A21" s="32" t="s">
        <v>23</v>
      </c>
      <c r="B21" s="33">
        <f>'[5]вспомогат'!B19</f>
        <v>20718579</v>
      </c>
      <c r="C21" s="33">
        <f>'[5]вспомогат'!C19</f>
        <v>4529136</v>
      </c>
      <c r="D21" s="38">
        <f>'[5]вспомогат'!D19</f>
        <v>1225911</v>
      </c>
      <c r="E21" s="33">
        <f>'[5]вспомогат'!G19</f>
        <v>3248818.08</v>
      </c>
      <c r="F21" s="38">
        <f>'[5]вспомогат'!H19</f>
        <v>184149.83999999985</v>
      </c>
      <c r="G21" s="39">
        <f>'[5]вспомогат'!I19</f>
        <v>15.021468932083964</v>
      </c>
      <c r="H21" s="35">
        <f>'[5]вспомогат'!J19</f>
        <v>-1041761.1600000001</v>
      </c>
      <c r="I21" s="36">
        <f>'[5]вспомогат'!K19</f>
        <v>71.73151965407972</v>
      </c>
      <c r="J21" s="37">
        <f>'[5]вспомогат'!L19</f>
        <v>-1280317.92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11110564</v>
      </c>
      <c r="D22" s="38">
        <f>'[5]вспомогат'!D20</f>
        <v>2847583</v>
      </c>
      <c r="E22" s="33">
        <f>'[5]вспомогат'!G20</f>
        <v>9016299.4</v>
      </c>
      <c r="F22" s="38">
        <f>'[5]вспомогат'!H20</f>
        <v>751784.3700000001</v>
      </c>
      <c r="G22" s="39">
        <f>'[5]вспомогат'!I20</f>
        <v>26.40078866884653</v>
      </c>
      <c r="H22" s="35">
        <f>'[5]вспомогат'!J20</f>
        <v>-2095798.63</v>
      </c>
      <c r="I22" s="36">
        <f>'[5]вспомогат'!K20</f>
        <v>81.15069045999826</v>
      </c>
      <c r="J22" s="37">
        <f>'[5]вспомогат'!L20</f>
        <v>-2094264.5999999996</v>
      </c>
    </row>
    <row r="23" spans="1:10" ht="12.75">
      <c r="A23" s="32" t="s">
        <v>25</v>
      </c>
      <c r="B23" s="33">
        <f>'[5]вспомогат'!B21</f>
        <v>33898711</v>
      </c>
      <c r="C23" s="33">
        <f>'[5]вспомогат'!C21</f>
        <v>8536614</v>
      </c>
      <c r="D23" s="38">
        <f>'[5]вспомогат'!D21</f>
        <v>2288483</v>
      </c>
      <c r="E23" s="33">
        <f>'[5]вспомогат'!G21</f>
        <v>6748488.49</v>
      </c>
      <c r="F23" s="38">
        <f>'[5]вспомогат'!H21</f>
        <v>374701.48000000045</v>
      </c>
      <c r="G23" s="39">
        <f>'[5]вспомогат'!I21</f>
        <v>16.373356498606302</v>
      </c>
      <c r="H23" s="35">
        <f>'[5]вспомогат'!J21</f>
        <v>-1913781.5199999996</v>
      </c>
      <c r="I23" s="36">
        <f>'[5]вспомогат'!K21</f>
        <v>79.05345714354661</v>
      </c>
      <c r="J23" s="37">
        <f>'[5]вспомогат'!L21</f>
        <v>-1788125.5099999998</v>
      </c>
    </row>
    <row r="24" spans="1:10" ht="12.75">
      <c r="A24" s="32" t="s">
        <v>26</v>
      </c>
      <c r="B24" s="33">
        <f>'[5]вспомогат'!B22</f>
        <v>41497062</v>
      </c>
      <c r="C24" s="33">
        <f>'[5]вспомогат'!C22</f>
        <v>11603363</v>
      </c>
      <c r="D24" s="38">
        <f>'[5]вспомогат'!D22</f>
        <v>2686319</v>
      </c>
      <c r="E24" s="33">
        <f>'[5]вспомогат'!G22</f>
        <v>10667933.09</v>
      </c>
      <c r="F24" s="38">
        <f>'[5]вспомогат'!H22</f>
        <v>595276.5</v>
      </c>
      <c r="G24" s="39">
        <f>'[5]вспомогат'!I22</f>
        <v>22.159561094568442</v>
      </c>
      <c r="H24" s="35">
        <f>'[5]вспомогат'!J22</f>
        <v>-2091042.5</v>
      </c>
      <c r="I24" s="36">
        <f>'[5]вспомогат'!K22</f>
        <v>91.93828625373524</v>
      </c>
      <c r="J24" s="37">
        <f>'[5]вспомогат'!L22</f>
        <v>-935429.9100000001</v>
      </c>
    </row>
    <row r="25" spans="1:10" ht="12.75">
      <c r="A25" s="32" t="s">
        <v>27</v>
      </c>
      <c r="B25" s="33">
        <f>'[5]вспомогат'!B23</f>
        <v>21945900</v>
      </c>
      <c r="C25" s="33">
        <f>'[5]вспомогат'!C23</f>
        <v>6118170</v>
      </c>
      <c r="D25" s="38">
        <f>'[5]вспомогат'!D23</f>
        <v>1590870</v>
      </c>
      <c r="E25" s="33">
        <f>'[5]вспомогат'!G23</f>
        <v>4885794.05</v>
      </c>
      <c r="F25" s="38">
        <f>'[5]вспомогат'!H23</f>
        <v>230062.47999999952</v>
      </c>
      <c r="G25" s="39">
        <f>'[5]вспомогат'!I23</f>
        <v>14.461425509312484</v>
      </c>
      <c r="H25" s="35">
        <f>'[5]вспомогат'!J23</f>
        <v>-1360807.5200000005</v>
      </c>
      <c r="I25" s="36">
        <f>'[5]вспомогат'!K23</f>
        <v>79.85711495430823</v>
      </c>
      <c r="J25" s="37">
        <f>'[5]вспомогат'!L23</f>
        <v>-1232375.9500000002</v>
      </c>
    </row>
    <row r="26" spans="1:10" ht="12.75">
      <c r="A26" s="32" t="s">
        <v>28</v>
      </c>
      <c r="B26" s="33">
        <f>'[5]вспомогат'!B24</f>
        <v>28998672</v>
      </c>
      <c r="C26" s="33">
        <f>'[5]вспомогат'!C24</f>
        <v>5758147</v>
      </c>
      <c r="D26" s="38">
        <f>'[5]вспомогат'!D24</f>
        <v>1440818</v>
      </c>
      <c r="E26" s="33">
        <f>'[5]вспомогат'!G24</f>
        <v>5153804.68</v>
      </c>
      <c r="F26" s="38">
        <f>'[5]вспомогат'!H24</f>
        <v>380207.02999999933</v>
      </c>
      <c r="G26" s="39">
        <f>'[5]вспомогат'!I24</f>
        <v>26.38827596545846</v>
      </c>
      <c r="H26" s="35">
        <f>'[5]вспомогат'!J24</f>
        <v>-1060610.9700000007</v>
      </c>
      <c r="I26" s="36">
        <f>'[5]вспомогат'!K24</f>
        <v>89.50456943874478</v>
      </c>
      <c r="J26" s="37">
        <f>'[5]вспомогат'!L24</f>
        <v>-604342.3200000003</v>
      </c>
    </row>
    <row r="27" spans="1:10" ht="12.75">
      <c r="A27" s="32" t="s">
        <v>29</v>
      </c>
      <c r="B27" s="33">
        <f>'[5]вспомогат'!B25</f>
        <v>36810800</v>
      </c>
      <c r="C27" s="33">
        <f>'[5]вспомогат'!C25</f>
        <v>7856430</v>
      </c>
      <c r="D27" s="38">
        <f>'[5]вспомогат'!D25</f>
        <v>2288870</v>
      </c>
      <c r="E27" s="33">
        <f>'[5]вспомогат'!G25</f>
        <v>6587860.65</v>
      </c>
      <c r="F27" s="38">
        <f>'[5]вспомогат'!H25</f>
        <v>427990.4199999999</v>
      </c>
      <c r="G27" s="39">
        <f>'[5]вспомогат'!I25</f>
        <v>18.698764892719986</v>
      </c>
      <c r="H27" s="35">
        <f>'[5]вспомогат'!J25</f>
        <v>-1860879.58</v>
      </c>
      <c r="I27" s="36">
        <f>'[5]вспомогат'!K25</f>
        <v>83.85310694552106</v>
      </c>
      <c r="J27" s="37">
        <f>'[5]вспомогат'!L25</f>
        <v>-1268569.3499999996</v>
      </c>
    </row>
    <row r="28" spans="1:10" ht="12.75">
      <c r="A28" s="32" t="s">
        <v>30</v>
      </c>
      <c r="B28" s="33">
        <f>'[5]вспомогат'!B26</f>
        <v>23537522</v>
      </c>
      <c r="C28" s="33">
        <f>'[5]вспомогат'!C26</f>
        <v>5648437</v>
      </c>
      <c r="D28" s="38">
        <f>'[5]вспомогат'!D26</f>
        <v>1744579</v>
      </c>
      <c r="E28" s="33">
        <f>'[5]вспомогат'!G26</f>
        <v>4414206.5</v>
      </c>
      <c r="F28" s="38">
        <f>'[5]вспомогат'!H26</f>
        <v>282215.98</v>
      </c>
      <c r="G28" s="39">
        <f>'[5]вспомогат'!I26</f>
        <v>16.176738342029793</v>
      </c>
      <c r="H28" s="35">
        <f>'[5]вспомогат'!J26</f>
        <v>-1462363.02</v>
      </c>
      <c r="I28" s="36">
        <f>'[5]вспомогат'!K26</f>
        <v>78.1491676369941</v>
      </c>
      <c r="J28" s="37">
        <f>'[5]вспомогат'!L26</f>
        <v>-1234230.5</v>
      </c>
    </row>
    <row r="29" spans="1:10" ht="12.75">
      <c r="A29" s="32" t="s">
        <v>31</v>
      </c>
      <c r="B29" s="33">
        <f>'[5]вспомогат'!B27</f>
        <v>19574317</v>
      </c>
      <c r="C29" s="33">
        <f>'[5]вспомогат'!C27</f>
        <v>4558374</v>
      </c>
      <c r="D29" s="38">
        <f>'[5]вспомогат'!D27</f>
        <v>1380194</v>
      </c>
      <c r="E29" s="33">
        <f>'[5]вспомогат'!G27</f>
        <v>3611827.61</v>
      </c>
      <c r="F29" s="38">
        <f>'[5]вспомогат'!H27</f>
        <v>287969.98999999976</v>
      </c>
      <c r="G29" s="39">
        <f>'[5]вспомогат'!I27</f>
        <v>20.864457460328023</v>
      </c>
      <c r="H29" s="35">
        <f>'[5]вспомогат'!J27</f>
        <v>-1092224.0100000002</v>
      </c>
      <c r="I29" s="36">
        <f>'[5]вспомогат'!K27</f>
        <v>79.234999366002</v>
      </c>
      <c r="J29" s="37">
        <f>'[5]вспомогат'!L27</f>
        <v>-946546.3900000001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8210134</v>
      </c>
      <c r="D30" s="38">
        <f>'[5]вспомогат'!D28</f>
        <v>2191965</v>
      </c>
      <c r="E30" s="33">
        <f>'[5]вспомогат'!G28</f>
        <v>7143903.88</v>
      </c>
      <c r="F30" s="38">
        <f>'[5]вспомогат'!H28</f>
        <v>364714.75</v>
      </c>
      <c r="G30" s="39">
        <f>'[5]вспомогат'!I28</f>
        <v>16.638712296957298</v>
      </c>
      <c r="H30" s="35">
        <f>'[5]вспомогат'!J28</f>
        <v>-1827250.25</v>
      </c>
      <c r="I30" s="36">
        <f>'[5]вспомогат'!K28</f>
        <v>87.01324338920656</v>
      </c>
      <c r="J30" s="37">
        <f>'[5]вспомогат'!L28</f>
        <v>-1066230.12</v>
      </c>
    </row>
    <row r="31" spans="1:10" ht="12.75">
      <c r="A31" s="32" t="s">
        <v>33</v>
      </c>
      <c r="B31" s="33">
        <f>'[5]вспомогат'!B29</f>
        <v>66179242</v>
      </c>
      <c r="C31" s="33">
        <f>'[5]вспомогат'!C29</f>
        <v>20435662</v>
      </c>
      <c r="D31" s="38">
        <f>'[5]вспомогат'!D29</f>
        <v>4872216</v>
      </c>
      <c r="E31" s="33">
        <f>'[5]вспомогат'!G29</f>
        <v>15191673.93</v>
      </c>
      <c r="F31" s="38">
        <f>'[5]вспомогат'!H29</f>
        <v>1084327.1799999997</v>
      </c>
      <c r="G31" s="39">
        <f>'[5]вспомогат'!I29</f>
        <v>22.255318319220653</v>
      </c>
      <c r="H31" s="35">
        <f>'[5]вспомогат'!J29</f>
        <v>-3787888.8200000003</v>
      </c>
      <c r="I31" s="36">
        <f>'[5]вспомогат'!K29</f>
        <v>74.33903501633566</v>
      </c>
      <c r="J31" s="37">
        <f>'[5]вспомогат'!L29</f>
        <v>-5243988.07</v>
      </c>
    </row>
    <row r="32" spans="1:10" ht="12.75">
      <c r="A32" s="32" t="s">
        <v>34</v>
      </c>
      <c r="B32" s="33">
        <f>'[5]вспомогат'!B30</f>
        <v>28299106</v>
      </c>
      <c r="C32" s="33">
        <f>'[5]вспомогат'!C30</f>
        <v>6769249</v>
      </c>
      <c r="D32" s="38">
        <f>'[5]вспомогат'!D30</f>
        <v>2135099</v>
      </c>
      <c r="E32" s="33">
        <f>'[5]вспомогат'!G30</f>
        <v>5099041.77</v>
      </c>
      <c r="F32" s="38">
        <f>'[5]вспомогат'!H30</f>
        <v>270177.8699999992</v>
      </c>
      <c r="G32" s="39">
        <f>'[5]вспомогат'!I30</f>
        <v>12.654114399379102</v>
      </c>
      <c r="H32" s="35">
        <f>'[5]вспомогат'!J30</f>
        <v>-1864921.1300000008</v>
      </c>
      <c r="I32" s="36">
        <f>'[5]вспомогат'!K30</f>
        <v>75.32655055235816</v>
      </c>
      <c r="J32" s="37">
        <f>'[5]вспомогат'!L30</f>
        <v>-1670207.2300000004</v>
      </c>
    </row>
    <row r="33" spans="1:10" ht="12.75">
      <c r="A33" s="32" t="s">
        <v>35</v>
      </c>
      <c r="B33" s="33">
        <f>'[5]вспомогат'!B31</f>
        <v>30430888</v>
      </c>
      <c r="C33" s="33">
        <f>'[5]вспомогат'!C31</f>
        <v>7552717</v>
      </c>
      <c r="D33" s="38">
        <f>'[5]вспомогат'!D31</f>
        <v>2074534</v>
      </c>
      <c r="E33" s="33">
        <f>'[5]вспомогат'!G31</f>
        <v>5415267.99</v>
      </c>
      <c r="F33" s="38">
        <f>'[5]вспомогат'!H31</f>
        <v>306842.23000000045</v>
      </c>
      <c r="G33" s="39">
        <f>'[5]вспомогат'!I31</f>
        <v>14.790899064561028</v>
      </c>
      <c r="H33" s="35">
        <f>'[5]вспомогат'!J31</f>
        <v>-1767691.7699999996</v>
      </c>
      <c r="I33" s="36">
        <f>'[5]вспомогат'!K31</f>
        <v>71.69960148116235</v>
      </c>
      <c r="J33" s="37">
        <f>'[5]вспомогат'!L31</f>
        <v>-2137449.01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2626400</v>
      </c>
      <c r="D34" s="38">
        <f>'[5]вспомогат'!D32</f>
        <v>739546</v>
      </c>
      <c r="E34" s="33">
        <f>'[5]вспомогат'!G32</f>
        <v>2068992.02</v>
      </c>
      <c r="F34" s="38">
        <f>'[5]вспомогат'!H32</f>
        <v>165795.82000000007</v>
      </c>
      <c r="G34" s="39">
        <f>'[5]вспомогат'!I32</f>
        <v>22.41859465131311</v>
      </c>
      <c r="H34" s="35">
        <f>'[5]вспомогат'!J32</f>
        <v>-573750.1799999999</v>
      </c>
      <c r="I34" s="36">
        <f>'[5]вспомогат'!K32</f>
        <v>78.77672936338715</v>
      </c>
      <c r="J34" s="37">
        <f>'[5]вспомогат'!L32</f>
        <v>-557407.98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6982835</v>
      </c>
      <c r="D35" s="38">
        <f>'[5]вспомогат'!D33</f>
        <v>1722823</v>
      </c>
      <c r="E35" s="33">
        <f>'[5]вспомогат'!G33</f>
        <v>6435510.55</v>
      </c>
      <c r="F35" s="38">
        <f>'[5]вспомогат'!H33</f>
        <v>350185.7000000002</v>
      </c>
      <c r="G35" s="39">
        <f>'[5]вспомогат'!I33</f>
        <v>20.326272635087886</v>
      </c>
      <c r="H35" s="35">
        <f>'[5]вспомогат'!J33</f>
        <v>-1372637.2999999998</v>
      </c>
      <c r="I35" s="36">
        <f>'[5]вспомогат'!K33</f>
        <v>92.16185904435662</v>
      </c>
      <c r="J35" s="37">
        <f>'[5]вспомогат'!L33</f>
        <v>-547324.4500000002</v>
      </c>
    </row>
    <row r="36" spans="1:10" ht="12.75">
      <c r="A36" s="32" t="s">
        <v>38</v>
      </c>
      <c r="B36" s="33">
        <f>'[5]вспомогат'!B34</f>
        <v>21819700</v>
      </c>
      <c r="C36" s="33">
        <f>'[5]вспомогат'!C34</f>
        <v>5065160</v>
      </c>
      <c r="D36" s="38">
        <f>'[5]вспомогат'!D34</f>
        <v>1422465</v>
      </c>
      <c r="E36" s="33">
        <f>'[5]вспомогат'!G34</f>
        <v>4091586.78</v>
      </c>
      <c r="F36" s="38">
        <f>'[5]вспомогат'!H34</f>
        <v>243725.75</v>
      </c>
      <c r="G36" s="39">
        <f>'[5]вспомогат'!I34</f>
        <v>17.134041962368144</v>
      </c>
      <c r="H36" s="35">
        <f>'[5]вспомогат'!J34</f>
        <v>-1178739.25</v>
      </c>
      <c r="I36" s="36">
        <f>'[5]вспомогат'!K34</f>
        <v>80.77902336747506</v>
      </c>
      <c r="J36" s="37">
        <f>'[5]вспомогат'!L34</f>
        <v>-973573.2200000002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11094385</v>
      </c>
      <c r="D37" s="38">
        <f>'[5]вспомогат'!D35</f>
        <v>2883253</v>
      </c>
      <c r="E37" s="33">
        <f>'[5]вспомогат'!G35</f>
        <v>8696829.52</v>
      </c>
      <c r="F37" s="38">
        <f>'[5]вспомогат'!H35</f>
        <v>368614.45999999996</v>
      </c>
      <c r="G37" s="39">
        <f>'[5]вспомогат'!I35</f>
        <v>12.784672729032101</v>
      </c>
      <c r="H37" s="35">
        <f>'[5]вспомогат'!J35</f>
        <v>-2514638.54</v>
      </c>
      <c r="I37" s="36">
        <f>'[5]вспомогат'!K35</f>
        <v>78.38946926756192</v>
      </c>
      <c r="J37" s="37">
        <f>'[5]вспомогат'!L35</f>
        <v>-2397555.4800000004</v>
      </c>
    </row>
    <row r="38" spans="1:10" ht="18.75" customHeight="1">
      <c r="A38" s="51" t="s">
        <v>40</v>
      </c>
      <c r="B38" s="42">
        <f>SUM(B18:B37)</f>
        <v>668389300</v>
      </c>
      <c r="C38" s="42">
        <f>SUM(C18:C37)</f>
        <v>172920077</v>
      </c>
      <c r="D38" s="42">
        <f>SUM(D18:D37)</f>
        <v>45861945</v>
      </c>
      <c r="E38" s="42">
        <f>SUM(E18:E37)</f>
        <v>137608070.07999998</v>
      </c>
      <c r="F38" s="42">
        <f>SUM(F18:F37)</f>
        <v>9629941.290000003</v>
      </c>
      <c r="G38" s="43">
        <f>F38/D38*100</f>
        <v>20.997673103484825</v>
      </c>
      <c r="H38" s="42">
        <f>SUM(H18:H37)</f>
        <v>-36232003.71</v>
      </c>
      <c r="I38" s="44">
        <f>E38/C38*100</f>
        <v>79.5790011590152</v>
      </c>
      <c r="J38" s="42">
        <f>SUM(J18:J37)</f>
        <v>-35312006.92</v>
      </c>
    </row>
    <row r="39" spans="1:10" ht="20.25" customHeight="1">
      <c r="A39" s="52" t="s">
        <v>41</v>
      </c>
      <c r="B39" s="53">
        <f>'[5]вспомогат'!B36</f>
        <v>4021668168</v>
      </c>
      <c r="C39" s="53">
        <f>'[5]вспомогат'!C36</f>
        <v>1140261906</v>
      </c>
      <c r="D39" s="53">
        <f>'[5]вспомогат'!D36</f>
        <v>294288950</v>
      </c>
      <c r="E39" s="53">
        <f>'[5]вспомогат'!G36</f>
        <v>948596943.2699997</v>
      </c>
      <c r="F39" s="53">
        <f>'[5]вспомогат'!H36</f>
        <v>95357949.30000003</v>
      </c>
      <c r="G39" s="54">
        <f>'[5]вспомогат'!I36</f>
        <v>32.40283038150091</v>
      </c>
      <c r="H39" s="53">
        <f>'[5]вспомогат'!J36</f>
        <v>-198931000.70000002</v>
      </c>
      <c r="I39" s="54">
        <f>'[5]вспомогат'!K36</f>
        <v>83.19114567263284</v>
      </c>
      <c r="J39" s="53">
        <f>'[5]вспомогат'!L36</f>
        <v>-191664962.7299999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08.04.2014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2014-04-09T08:31:54Z</dcterms:created>
  <dcterms:modified xsi:type="dcterms:W3CDTF">2014-04-09T08:53:43Z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