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<sst xmlns="http://schemas.openxmlformats.org/spreadsheetml/2006/main" count="47" uniqueCount="42">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</sst>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11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15.11.2013</v>
          </cell>
        </row>
        <row r="6">
          <cell r="G6" t="str">
            <v>Фактично надійшло на 15.11.2013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931893880</v>
          </cell>
          <cell r="C10">
            <v>845581868</v>
          </cell>
          <cell r="D10">
            <v>102784808</v>
          </cell>
          <cell r="G10">
            <v>767869095.7</v>
          </cell>
          <cell r="H10">
            <v>34522450.58000004</v>
          </cell>
          <cell r="I10">
            <v>33.58711394392063</v>
          </cell>
          <cell r="J10">
            <v>-68262357.41999996</v>
          </cell>
          <cell r="K10">
            <v>90.80955076723572</v>
          </cell>
          <cell r="L10">
            <v>-77712772.29999995</v>
          </cell>
        </row>
        <row r="11">
          <cell r="B11">
            <v>1874282300</v>
          </cell>
          <cell r="C11">
            <v>1602438500</v>
          </cell>
          <cell r="D11">
            <v>187268000</v>
          </cell>
          <cell r="G11">
            <v>1436664767.03</v>
          </cell>
          <cell r="H11">
            <v>61825485.109999895</v>
          </cell>
          <cell r="I11">
            <v>33.01444192814571</v>
          </cell>
          <cell r="J11">
            <v>-125442514.8900001</v>
          </cell>
          <cell r="K11">
            <v>89.65490825576146</v>
          </cell>
          <cell r="L11">
            <v>-165773732.97000003</v>
          </cell>
        </row>
        <row r="12">
          <cell r="B12">
            <v>145415530</v>
          </cell>
          <cell r="C12">
            <v>129207195</v>
          </cell>
          <cell r="D12">
            <v>18425286</v>
          </cell>
          <cell r="G12">
            <v>108697897.87</v>
          </cell>
          <cell r="H12">
            <v>3911700.680000007</v>
          </cell>
          <cell r="I12">
            <v>21.230067636399276</v>
          </cell>
          <cell r="J12">
            <v>-14513585.319999993</v>
          </cell>
          <cell r="K12">
            <v>84.12681497342311</v>
          </cell>
          <cell r="L12">
            <v>-20509297.129999995</v>
          </cell>
        </row>
        <row r="13">
          <cell r="B13">
            <v>267787710</v>
          </cell>
          <cell r="C13">
            <v>245121135</v>
          </cell>
          <cell r="D13">
            <v>21490925</v>
          </cell>
          <cell r="G13">
            <v>221081529.02</v>
          </cell>
          <cell r="H13">
            <v>9606782.51000002</v>
          </cell>
          <cell r="I13">
            <v>44.701577572859335</v>
          </cell>
          <cell r="J13">
            <v>-11884142.48999998</v>
          </cell>
          <cell r="K13">
            <v>90.1927649037689</v>
          </cell>
          <cell r="L13">
            <v>-24039605.97999999</v>
          </cell>
        </row>
        <row r="14">
          <cell r="B14">
            <v>162592400</v>
          </cell>
          <cell r="C14">
            <v>147483300</v>
          </cell>
          <cell r="D14">
            <v>16086960</v>
          </cell>
          <cell r="G14">
            <v>119762493.67</v>
          </cell>
          <cell r="H14">
            <v>4532251.090000004</v>
          </cell>
          <cell r="I14">
            <v>28.17344663006562</v>
          </cell>
          <cell r="J14">
            <v>-11554708.909999996</v>
          </cell>
          <cell r="K14">
            <v>81.20410491899761</v>
          </cell>
          <cell r="L14">
            <v>-27720806.33</v>
          </cell>
        </row>
        <row r="15">
          <cell r="B15">
            <v>26918300</v>
          </cell>
          <cell r="C15">
            <v>23650782</v>
          </cell>
          <cell r="D15">
            <v>2875938</v>
          </cell>
          <cell r="G15">
            <v>20643660.68</v>
          </cell>
          <cell r="H15">
            <v>612226.2699999996</v>
          </cell>
          <cell r="I15">
            <v>21.287881379918467</v>
          </cell>
          <cell r="J15">
            <v>-2263711.7300000004</v>
          </cell>
          <cell r="K15">
            <v>87.28531969894271</v>
          </cell>
          <cell r="L15">
            <v>-3007121.3200000003</v>
          </cell>
        </row>
        <row r="16">
          <cell r="B16">
            <v>29806958</v>
          </cell>
          <cell r="C16">
            <v>28454460</v>
          </cell>
          <cell r="D16">
            <v>4413972</v>
          </cell>
          <cell r="G16">
            <v>24587066.96</v>
          </cell>
          <cell r="H16">
            <v>685298.0399999991</v>
          </cell>
          <cell r="I16">
            <v>15.525654444568273</v>
          </cell>
          <cell r="J16">
            <v>-3728673.960000001</v>
          </cell>
          <cell r="K16">
            <v>86.40848204464257</v>
          </cell>
          <cell r="L16">
            <v>-3867393.039999999</v>
          </cell>
        </row>
        <row r="17">
          <cell r="B17">
            <v>94926870</v>
          </cell>
          <cell r="C17">
            <v>91180310</v>
          </cell>
          <cell r="D17">
            <v>17741498</v>
          </cell>
          <cell r="G17">
            <v>77942842.03</v>
          </cell>
          <cell r="H17">
            <v>3692220.3599999994</v>
          </cell>
          <cell r="I17">
            <v>20.811209741139105</v>
          </cell>
          <cell r="J17">
            <v>-14049277.64</v>
          </cell>
          <cell r="K17">
            <v>85.48209808674702</v>
          </cell>
          <cell r="L17">
            <v>-13237467.969999999</v>
          </cell>
        </row>
        <row r="18">
          <cell r="B18">
            <v>9268225</v>
          </cell>
          <cell r="C18">
            <v>8189872</v>
          </cell>
          <cell r="D18">
            <v>1261913</v>
          </cell>
          <cell r="G18">
            <v>7491529.27</v>
          </cell>
          <cell r="H18">
            <v>295392.4399999995</v>
          </cell>
          <cell r="I18">
            <v>23.408304692954225</v>
          </cell>
          <cell r="J18">
            <v>-966520.5600000005</v>
          </cell>
          <cell r="K18">
            <v>91.47309347447677</v>
          </cell>
          <cell r="L18">
            <v>-698342.7300000004</v>
          </cell>
        </row>
        <row r="19">
          <cell r="B19">
            <v>20583455</v>
          </cell>
          <cell r="C19">
            <v>18531978</v>
          </cell>
          <cell r="D19">
            <v>2420738</v>
          </cell>
          <cell r="G19">
            <v>16926005.63</v>
          </cell>
          <cell r="H19">
            <v>754652.3299999982</v>
          </cell>
          <cell r="I19">
            <v>31.17447365224978</v>
          </cell>
          <cell r="J19">
            <v>-1666085.6700000018</v>
          </cell>
          <cell r="K19">
            <v>91.33404772010844</v>
          </cell>
          <cell r="L19">
            <v>-1605972.370000001</v>
          </cell>
        </row>
        <row r="20">
          <cell r="B20">
            <v>44775773</v>
          </cell>
          <cell r="C20">
            <v>40068861</v>
          </cell>
          <cell r="D20">
            <v>5281565</v>
          </cell>
          <cell r="G20">
            <v>36538361.02</v>
          </cell>
          <cell r="H20">
            <v>1525460.450000003</v>
          </cell>
          <cell r="I20">
            <v>28.882735514946855</v>
          </cell>
          <cell r="J20">
            <v>-3756104.549999997</v>
          </cell>
          <cell r="K20">
            <v>91.1889185469984</v>
          </cell>
          <cell r="L20">
            <v>-3530499.9799999967</v>
          </cell>
        </row>
        <row r="21">
          <cell r="B21">
            <v>30364900</v>
          </cell>
          <cell r="C21">
            <v>28012909</v>
          </cell>
          <cell r="D21">
            <v>2745491</v>
          </cell>
          <cell r="G21">
            <v>26604919.03</v>
          </cell>
          <cell r="H21">
            <v>1071707.8900000006</v>
          </cell>
          <cell r="I21">
            <v>39.0351995326155</v>
          </cell>
          <cell r="J21">
            <v>-1673783.1099999994</v>
          </cell>
          <cell r="K21">
            <v>94.97378165902013</v>
          </cell>
          <cell r="L21">
            <v>-1407989.9699999988</v>
          </cell>
        </row>
        <row r="22">
          <cell r="B22">
            <v>42797819</v>
          </cell>
          <cell r="C22">
            <v>39808266</v>
          </cell>
          <cell r="D22">
            <v>6016793</v>
          </cell>
          <cell r="G22">
            <v>36176132.32</v>
          </cell>
          <cell r="H22">
            <v>2926649.6400000006</v>
          </cell>
          <cell r="I22">
            <v>48.6413549543752</v>
          </cell>
          <cell r="J22">
            <v>-3090143.3599999994</v>
          </cell>
          <cell r="K22">
            <v>90.87593094358844</v>
          </cell>
          <cell r="L22">
            <v>-3632133.6799999997</v>
          </cell>
        </row>
        <row r="23">
          <cell r="B23">
            <v>22614350</v>
          </cell>
          <cell r="C23">
            <v>20372638</v>
          </cell>
          <cell r="D23">
            <v>2260324</v>
          </cell>
          <cell r="G23">
            <v>19560931.22</v>
          </cell>
          <cell r="H23">
            <v>719020.5999999978</v>
          </cell>
          <cell r="I23">
            <v>31.810510351613207</v>
          </cell>
          <cell r="J23">
            <v>-1541303.4000000022</v>
          </cell>
          <cell r="K23">
            <v>96.01570115760167</v>
          </cell>
          <cell r="L23">
            <v>-811706.7800000012</v>
          </cell>
        </row>
        <row r="24">
          <cell r="B24">
            <v>24341105</v>
          </cell>
          <cell r="C24">
            <v>22006919</v>
          </cell>
          <cell r="D24">
            <v>2654556</v>
          </cell>
          <cell r="G24">
            <v>23508668.26</v>
          </cell>
          <cell r="H24">
            <v>1697094.5</v>
          </cell>
          <cell r="I24">
            <v>63.931388149279954</v>
          </cell>
          <cell r="J24">
            <v>-957461.5</v>
          </cell>
          <cell r="K24">
            <v>106.82398685613374</v>
          </cell>
          <cell r="L24">
            <v>1501749.2600000016</v>
          </cell>
        </row>
        <row r="25">
          <cell r="B25">
            <v>33001400</v>
          </cell>
          <cell r="C25">
            <v>29643555</v>
          </cell>
          <cell r="D25">
            <v>3633100</v>
          </cell>
          <cell r="G25">
            <v>28663250.52</v>
          </cell>
          <cell r="H25">
            <v>1093395.0599999987</v>
          </cell>
          <cell r="I25">
            <v>30.095374748837045</v>
          </cell>
          <cell r="J25">
            <v>-2539704.9400000013</v>
          </cell>
          <cell r="K25">
            <v>96.69302659549437</v>
          </cell>
          <cell r="L25">
            <v>-980304.4800000004</v>
          </cell>
        </row>
        <row r="26">
          <cell r="B26">
            <v>21452079</v>
          </cell>
          <cell r="C26">
            <v>19216185</v>
          </cell>
          <cell r="D26">
            <v>1916797</v>
          </cell>
          <cell r="G26">
            <v>18808875.21</v>
          </cell>
          <cell r="H26">
            <v>789991.3100000024</v>
          </cell>
          <cell r="I26">
            <v>41.21413535183967</v>
          </cell>
          <cell r="J26">
            <v>-1126805.6899999976</v>
          </cell>
          <cell r="K26">
            <v>97.8803816158098</v>
          </cell>
          <cell r="L26">
            <v>-407309.7899999991</v>
          </cell>
        </row>
        <row r="27">
          <cell r="B27">
            <v>17478473</v>
          </cell>
          <cell r="C27">
            <v>16328720</v>
          </cell>
          <cell r="D27">
            <v>2041072</v>
          </cell>
          <cell r="G27">
            <v>15416153.23</v>
          </cell>
          <cell r="H27">
            <v>707154.790000001</v>
          </cell>
          <cell r="I27">
            <v>34.6462442285231</v>
          </cell>
          <cell r="J27">
            <v>-1333917.209999999</v>
          </cell>
          <cell r="K27">
            <v>94.4112779813727</v>
          </cell>
          <cell r="L27">
            <v>-912566.7699999996</v>
          </cell>
        </row>
        <row r="28">
          <cell r="B28">
            <v>31887951</v>
          </cell>
          <cell r="C28">
            <v>30603226</v>
          </cell>
          <cell r="D28">
            <v>2413614</v>
          </cell>
          <cell r="G28">
            <v>26578394.84</v>
          </cell>
          <cell r="H28">
            <v>801999.8999999985</v>
          </cell>
          <cell r="I28">
            <v>33.22817567349205</v>
          </cell>
          <cell r="J28">
            <v>-1611614.1000000015</v>
          </cell>
          <cell r="K28">
            <v>86.8483435047011</v>
          </cell>
          <cell r="L28">
            <v>-4024831.16</v>
          </cell>
        </row>
        <row r="29">
          <cell r="B29">
            <v>62488552</v>
          </cell>
          <cell r="C29">
            <v>56662551</v>
          </cell>
          <cell r="D29">
            <v>6069828</v>
          </cell>
          <cell r="G29">
            <v>51957724.33</v>
          </cell>
          <cell r="H29">
            <v>1912021.25</v>
          </cell>
          <cell r="I29">
            <v>31.500418957505882</v>
          </cell>
          <cell r="J29">
            <v>-4157806.75</v>
          </cell>
          <cell r="K29">
            <v>91.69676164068223</v>
          </cell>
          <cell r="L29">
            <v>-4704826.670000002</v>
          </cell>
        </row>
        <row r="30">
          <cell r="B30">
            <v>26947314</v>
          </cell>
          <cell r="C30">
            <v>24650245</v>
          </cell>
          <cell r="D30">
            <v>4226333</v>
          </cell>
          <cell r="G30">
            <v>21821974.02</v>
          </cell>
          <cell r="H30">
            <v>667301.6999999993</v>
          </cell>
          <cell r="I30">
            <v>15.789141556048689</v>
          </cell>
          <cell r="J30">
            <v>-3559031.3000000007</v>
          </cell>
          <cell r="K30">
            <v>88.52639809462339</v>
          </cell>
          <cell r="L30">
            <v>-2828270.9800000004</v>
          </cell>
        </row>
        <row r="31">
          <cell r="B31">
            <v>28745895</v>
          </cell>
          <cell r="C31">
            <v>26080013</v>
          </cell>
          <cell r="D31">
            <v>3154242</v>
          </cell>
          <cell r="G31">
            <v>23738869.51</v>
          </cell>
          <cell r="H31">
            <v>967704.5400000028</v>
          </cell>
          <cell r="I31">
            <v>30.67946403605059</v>
          </cell>
          <cell r="J31">
            <v>-2186537.459999997</v>
          </cell>
          <cell r="K31">
            <v>91.02322728903547</v>
          </cell>
          <cell r="L31">
            <v>-2341143.4899999984</v>
          </cell>
        </row>
        <row r="32">
          <cell r="B32">
            <v>10138716</v>
          </cell>
          <cell r="C32">
            <v>9418256</v>
          </cell>
          <cell r="D32">
            <v>1177267</v>
          </cell>
          <cell r="G32">
            <v>8961114.59</v>
          </cell>
          <cell r="H32">
            <v>289477.66000000015</v>
          </cell>
          <cell r="I32">
            <v>24.588955606502193</v>
          </cell>
          <cell r="J32">
            <v>-887789.3399999999</v>
          </cell>
          <cell r="K32">
            <v>95.14622017069827</v>
          </cell>
          <cell r="L32">
            <v>-457141.41000000015</v>
          </cell>
        </row>
        <row r="33">
          <cell r="B33">
            <v>25170542</v>
          </cell>
          <cell r="C33">
            <v>23485384</v>
          </cell>
          <cell r="D33">
            <v>3499101</v>
          </cell>
          <cell r="G33">
            <v>21241197.3</v>
          </cell>
          <cell r="H33">
            <v>1143599.5</v>
          </cell>
          <cell r="I33">
            <v>32.68266620483375</v>
          </cell>
          <cell r="J33">
            <v>-2355501.5</v>
          </cell>
          <cell r="K33">
            <v>90.44432613918512</v>
          </cell>
          <cell r="L33">
            <v>-2244186.6999999993</v>
          </cell>
        </row>
        <row r="34">
          <cell r="B34">
            <v>19702576</v>
          </cell>
          <cell r="C34">
            <v>18261854</v>
          </cell>
          <cell r="D34">
            <v>2405118</v>
          </cell>
          <cell r="G34">
            <v>16921463.81</v>
          </cell>
          <cell r="H34">
            <v>620164.4499999993</v>
          </cell>
          <cell r="I34">
            <v>25.785198480906104</v>
          </cell>
          <cell r="J34">
            <v>-1784953.5500000007</v>
          </cell>
          <cell r="K34">
            <v>92.66016369422293</v>
          </cell>
          <cell r="L34">
            <v>-1340390.1900000013</v>
          </cell>
        </row>
        <row r="35">
          <cell r="B35">
            <v>39468863</v>
          </cell>
          <cell r="C35">
            <v>37841767</v>
          </cell>
          <cell r="D35">
            <v>6026949</v>
          </cell>
          <cell r="G35">
            <v>33178333.85</v>
          </cell>
          <cell r="H35">
            <v>890456.7400000021</v>
          </cell>
          <cell r="I35">
            <v>14.774585615375244</v>
          </cell>
          <cell r="J35">
            <v>-5136492.259999998</v>
          </cell>
          <cell r="K35">
            <v>87.67649208875474</v>
          </cell>
          <cell r="L35">
            <v>-4663433.1499999985</v>
          </cell>
        </row>
        <row r="36">
          <cell r="B36">
            <v>4044851936</v>
          </cell>
          <cell r="C36">
            <v>3582300749</v>
          </cell>
          <cell r="D36">
            <v>430292188</v>
          </cell>
          <cell r="G36">
            <v>3211343250.920001</v>
          </cell>
          <cell r="H36">
            <v>138261659.38999996</v>
          </cell>
          <cell r="I36">
            <v>32.13204033116212</v>
          </cell>
          <cell r="J36">
            <v>-292030528.6100001</v>
          </cell>
          <cell r="K36">
            <v>89.64471371691639</v>
          </cell>
          <cell r="L36">
            <v>-370957498.08000016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0" sqref="C2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15.11.2013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15.11.2013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845581868</v>
      </c>
      <c r="D10" s="33">
        <f>'[5]вспомогат'!D10</f>
        <v>102784808</v>
      </c>
      <c r="E10" s="33">
        <f>'[5]вспомогат'!G10</f>
        <v>767869095.7</v>
      </c>
      <c r="F10" s="33">
        <f>'[5]вспомогат'!H10</f>
        <v>34522450.58000004</v>
      </c>
      <c r="G10" s="34">
        <f>'[5]вспомогат'!I10</f>
        <v>33.58711394392063</v>
      </c>
      <c r="H10" s="35">
        <f>'[5]вспомогат'!J10</f>
        <v>-68262357.41999996</v>
      </c>
      <c r="I10" s="36">
        <f>'[5]вспомогат'!K10</f>
        <v>90.80955076723572</v>
      </c>
      <c r="J10" s="37">
        <f>'[5]вспомогат'!L10</f>
        <v>-77712772.29999995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1602438500</v>
      </c>
      <c r="D12" s="38">
        <f>'[5]вспомогат'!D11</f>
        <v>187268000</v>
      </c>
      <c r="E12" s="33">
        <f>'[5]вспомогат'!G11</f>
        <v>1436664767.03</v>
      </c>
      <c r="F12" s="38">
        <f>'[5]вспомогат'!H11</f>
        <v>61825485.109999895</v>
      </c>
      <c r="G12" s="39">
        <f>'[5]вспомогат'!I11</f>
        <v>33.01444192814571</v>
      </c>
      <c r="H12" s="35">
        <f>'[5]вспомогат'!J11</f>
        <v>-125442514.8900001</v>
      </c>
      <c r="I12" s="36">
        <f>'[5]вспомогат'!K11</f>
        <v>89.65490825576146</v>
      </c>
      <c r="J12" s="37">
        <f>'[5]вспомогат'!L11</f>
        <v>-165773732.97000003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129207195</v>
      </c>
      <c r="D13" s="38">
        <f>'[5]вспомогат'!D12</f>
        <v>18425286</v>
      </c>
      <c r="E13" s="33">
        <f>'[5]вспомогат'!G12</f>
        <v>108697897.87</v>
      </c>
      <c r="F13" s="38">
        <f>'[5]вспомогат'!H12</f>
        <v>3911700.680000007</v>
      </c>
      <c r="G13" s="39">
        <f>'[5]вспомогат'!I12</f>
        <v>21.230067636399276</v>
      </c>
      <c r="H13" s="35">
        <f>'[5]вспомогат'!J12</f>
        <v>-14513585.319999993</v>
      </c>
      <c r="I13" s="36">
        <f>'[5]вспомогат'!K12</f>
        <v>84.12681497342311</v>
      </c>
      <c r="J13" s="37">
        <f>'[5]вспомогат'!L12</f>
        <v>-20509297.129999995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245121135</v>
      </c>
      <c r="D14" s="38">
        <f>'[5]вспомогат'!D13</f>
        <v>21490925</v>
      </c>
      <c r="E14" s="33">
        <f>'[5]вспомогат'!G13</f>
        <v>221081529.02</v>
      </c>
      <c r="F14" s="38">
        <f>'[5]вспомогат'!H13</f>
        <v>9606782.51000002</v>
      </c>
      <c r="G14" s="39">
        <f>'[5]вспомогат'!I13</f>
        <v>44.701577572859335</v>
      </c>
      <c r="H14" s="35">
        <f>'[5]вспомогат'!J13</f>
        <v>-11884142.48999998</v>
      </c>
      <c r="I14" s="36">
        <f>'[5]вспомогат'!K13</f>
        <v>90.1927649037689</v>
      </c>
      <c r="J14" s="37">
        <f>'[5]вспомогат'!L13</f>
        <v>-24039605.97999999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147483300</v>
      </c>
      <c r="D15" s="38">
        <f>'[5]вспомогат'!D14</f>
        <v>16086960</v>
      </c>
      <c r="E15" s="33">
        <f>'[5]вспомогат'!G14</f>
        <v>119762493.67</v>
      </c>
      <c r="F15" s="38">
        <f>'[5]вспомогат'!H14</f>
        <v>4532251.090000004</v>
      </c>
      <c r="G15" s="39">
        <f>'[5]вспомогат'!I14</f>
        <v>28.17344663006562</v>
      </c>
      <c r="H15" s="35">
        <f>'[5]вспомогат'!J14</f>
        <v>-11554708.909999996</v>
      </c>
      <c r="I15" s="36">
        <f>'[5]вспомогат'!K14</f>
        <v>81.20410491899761</v>
      </c>
      <c r="J15" s="37">
        <f>'[5]вспомогат'!L14</f>
        <v>-27720806.33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23650782</v>
      </c>
      <c r="D16" s="38">
        <f>'[5]вспомогат'!D15</f>
        <v>2875938</v>
      </c>
      <c r="E16" s="33">
        <f>'[5]вспомогат'!G15</f>
        <v>20643660.68</v>
      </c>
      <c r="F16" s="38">
        <f>'[5]вспомогат'!H15</f>
        <v>612226.2699999996</v>
      </c>
      <c r="G16" s="39">
        <f>'[5]вспомогат'!I15</f>
        <v>21.287881379918467</v>
      </c>
      <c r="H16" s="35">
        <f>'[5]вспомогат'!J15</f>
        <v>-2263711.7300000004</v>
      </c>
      <c r="I16" s="36">
        <f>'[5]вспомогат'!K15</f>
        <v>87.28531969894271</v>
      </c>
      <c r="J16" s="37">
        <f>'[5]вспомогат'!L15</f>
        <v>-3007121.3200000003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2147900912</v>
      </c>
      <c r="D17" s="42">
        <f>SUM(D12:D16)</f>
        <v>246147109</v>
      </c>
      <c r="E17" s="42">
        <f>SUM(E12:E16)</f>
        <v>1906850348.2700002</v>
      </c>
      <c r="F17" s="42">
        <f>SUM(F12:F16)</f>
        <v>80488445.65999992</v>
      </c>
      <c r="G17" s="43">
        <f>F17/D17*100</f>
        <v>32.69932601970959</v>
      </c>
      <c r="H17" s="42">
        <f>SUM(H12:H16)</f>
        <v>-165658663.34000006</v>
      </c>
      <c r="I17" s="44">
        <f>E17/C17*100</f>
        <v>88.7773890134649</v>
      </c>
      <c r="J17" s="42">
        <f>SUM(J12:J16)</f>
        <v>-241050563.73000002</v>
      </c>
    </row>
    <row r="18" spans="1:10" ht="20.25" customHeight="1">
      <c r="A18" s="32" t="s">
        <v>20</v>
      </c>
      <c r="B18" s="45">
        <f>'[5]вспомогат'!B16</f>
        <v>29806958</v>
      </c>
      <c r="C18" s="45">
        <f>'[5]вспомогат'!C16</f>
        <v>28454460</v>
      </c>
      <c r="D18" s="46">
        <f>'[5]вспомогат'!D16</f>
        <v>4413972</v>
      </c>
      <c r="E18" s="45">
        <f>'[5]вспомогат'!G16</f>
        <v>24587066.96</v>
      </c>
      <c r="F18" s="46">
        <f>'[5]вспомогат'!H16</f>
        <v>685298.0399999991</v>
      </c>
      <c r="G18" s="47">
        <f>'[5]вспомогат'!I16</f>
        <v>15.525654444568273</v>
      </c>
      <c r="H18" s="48">
        <f>'[5]вспомогат'!J16</f>
        <v>-3728673.960000001</v>
      </c>
      <c r="I18" s="49">
        <f>'[5]вспомогат'!K16</f>
        <v>86.40848204464257</v>
      </c>
      <c r="J18" s="50">
        <f>'[5]вспомогат'!L16</f>
        <v>-3867393.039999999</v>
      </c>
    </row>
    <row r="19" spans="1:10" ht="12.75">
      <c r="A19" s="32" t="s">
        <v>21</v>
      </c>
      <c r="B19" s="33">
        <f>'[5]вспомогат'!B17</f>
        <v>94926870</v>
      </c>
      <c r="C19" s="33">
        <f>'[5]вспомогат'!C17</f>
        <v>91180310</v>
      </c>
      <c r="D19" s="38">
        <f>'[5]вспомогат'!D17</f>
        <v>17741498</v>
      </c>
      <c r="E19" s="33">
        <f>'[5]вспомогат'!G17</f>
        <v>77942842.03</v>
      </c>
      <c r="F19" s="38">
        <f>'[5]вспомогат'!H17</f>
        <v>3692220.3599999994</v>
      </c>
      <c r="G19" s="39">
        <f>'[5]вспомогат'!I17</f>
        <v>20.811209741139105</v>
      </c>
      <c r="H19" s="35">
        <f>'[5]вспомогат'!J17</f>
        <v>-14049277.64</v>
      </c>
      <c r="I19" s="36">
        <f>'[5]вспомогат'!K17</f>
        <v>85.48209808674702</v>
      </c>
      <c r="J19" s="37">
        <f>'[5]вспомогат'!L17</f>
        <v>-13237467.969999999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8189872</v>
      </c>
      <c r="D20" s="38">
        <f>'[5]вспомогат'!D18</f>
        <v>1261913</v>
      </c>
      <c r="E20" s="33">
        <f>'[5]вспомогат'!G18</f>
        <v>7491529.27</v>
      </c>
      <c r="F20" s="38">
        <f>'[5]вспомогат'!H18</f>
        <v>295392.4399999995</v>
      </c>
      <c r="G20" s="39">
        <f>'[5]вспомогат'!I18</f>
        <v>23.408304692954225</v>
      </c>
      <c r="H20" s="35">
        <f>'[5]вспомогат'!J18</f>
        <v>-966520.5600000005</v>
      </c>
      <c r="I20" s="36">
        <f>'[5]вспомогат'!K18</f>
        <v>91.47309347447677</v>
      </c>
      <c r="J20" s="37">
        <f>'[5]вспомогат'!L18</f>
        <v>-698342.7300000004</v>
      </c>
    </row>
    <row r="21" spans="1:10" ht="12.75">
      <c r="A21" s="32" t="s">
        <v>23</v>
      </c>
      <c r="B21" s="33">
        <f>'[5]вспомогат'!B19</f>
        <v>20583455</v>
      </c>
      <c r="C21" s="33">
        <f>'[5]вспомогат'!C19</f>
        <v>18531978</v>
      </c>
      <c r="D21" s="38">
        <f>'[5]вспомогат'!D19</f>
        <v>2420738</v>
      </c>
      <c r="E21" s="33">
        <f>'[5]вспомогат'!G19</f>
        <v>16926005.63</v>
      </c>
      <c r="F21" s="38">
        <f>'[5]вспомогат'!H19</f>
        <v>754652.3299999982</v>
      </c>
      <c r="G21" s="39">
        <f>'[5]вспомогат'!I19</f>
        <v>31.17447365224978</v>
      </c>
      <c r="H21" s="35">
        <f>'[5]вспомогат'!J19</f>
        <v>-1666085.6700000018</v>
      </c>
      <c r="I21" s="36">
        <f>'[5]вспомогат'!K19</f>
        <v>91.33404772010844</v>
      </c>
      <c r="J21" s="37">
        <f>'[5]вспомогат'!L19</f>
        <v>-1605972.370000001</v>
      </c>
    </row>
    <row r="22" spans="1:10" ht="12.75">
      <c r="A22" s="32" t="s">
        <v>24</v>
      </c>
      <c r="B22" s="33">
        <f>'[5]вспомогат'!B20</f>
        <v>44775773</v>
      </c>
      <c r="C22" s="33">
        <f>'[5]вспомогат'!C20</f>
        <v>40068861</v>
      </c>
      <c r="D22" s="38">
        <f>'[5]вспомогат'!D20</f>
        <v>5281565</v>
      </c>
      <c r="E22" s="33">
        <f>'[5]вспомогат'!G20</f>
        <v>36538361.02</v>
      </c>
      <c r="F22" s="38">
        <f>'[5]вспомогат'!H20</f>
        <v>1525460.450000003</v>
      </c>
      <c r="G22" s="39">
        <f>'[5]вспомогат'!I20</f>
        <v>28.882735514946855</v>
      </c>
      <c r="H22" s="35">
        <f>'[5]вспомогат'!J20</f>
        <v>-3756104.549999997</v>
      </c>
      <c r="I22" s="36">
        <f>'[5]вспомогат'!K20</f>
        <v>91.1889185469984</v>
      </c>
      <c r="J22" s="37">
        <f>'[5]вспомогат'!L20</f>
        <v>-3530499.9799999967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28012909</v>
      </c>
      <c r="D23" s="38">
        <f>'[5]вспомогат'!D21</f>
        <v>2745491</v>
      </c>
      <c r="E23" s="33">
        <f>'[5]вспомогат'!G21</f>
        <v>26604919.03</v>
      </c>
      <c r="F23" s="38">
        <f>'[5]вспомогат'!H21</f>
        <v>1071707.8900000006</v>
      </c>
      <c r="G23" s="39">
        <f>'[5]вспомогат'!I21</f>
        <v>39.0351995326155</v>
      </c>
      <c r="H23" s="35">
        <f>'[5]вспомогат'!J21</f>
        <v>-1673783.1099999994</v>
      </c>
      <c r="I23" s="36">
        <f>'[5]вспомогат'!K21</f>
        <v>94.97378165902013</v>
      </c>
      <c r="J23" s="37">
        <f>'[5]вспомогат'!L21</f>
        <v>-1407989.9699999988</v>
      </c>
    </row>
    <row r="24" spans="1:10" ht="12.75">
      <c r="A24" s="32" t="s">
        <v>26</v>
      </c>
      <c r="B24" s="33">
        <f>'[5]вспомогат'!B22</f>
        <v>42797819</v>
      </c>
      <c r="C24" s="33">
        <f>'[5]вспомогат'!C22</f>
        <v>39808266</v>
      </c>
      <c r="D24" s="38">
        <f>'[5]вспомогат'!D22</f>
        <v>6016793</v>
      </c>
      <c r="E24" s="33">
        <f>'[5]вспомогат'!G22</f>
        <v>36176132.32</v>
      </c>
      <c r="F24" s="38">
        <f>'[5]вспомогат'!H22</f>
        <v>2926649.6400000006</v>
      </c>
      <c r="G24" s="39">
        <f>'[5]вспомогат'!I22</f>
        <v>48.6413549543752</v>
      </c>
      <c r="H24" s="35">
        <f>'[5]вспомогат'!J22</f>
        <v>-3090143.3599999994</v>
      </c>
      <c r="I24" s="36">
        <f>'[5]вспомогат'!K22</f>
        <v>90.87593094358844</v>
      </c>
      <c r="J24" s="37">
        <f>'[5]вспомогат'!L22</f>
        <v>-3632133.6799999997</v>
      </c>
    </row>
    <row r="25" spans="1:10" ht="12.75">
      <c r="A25" s="32" t="s">
        <v>27</v>
      </c>
      <c r="B25" s="33">
        <f>'[5]вспомогат'!B23</f>
        <v>22614350</v>
      </c>
      <c r="C25" s="33">
        <f>'[5]вспомогат'!C23</f>
        <v>20372638</v>
      </c>
      <c r="D25" s="38">
        <f>'[5]вспомогат'!D23</f>
        <v>2260324</v>
      </c>
      <c r="E25" s="33">
        <f>'[5]вспомогат'!G23</f>
        <v>19560931.22</v>
      </c>
      <c r="F25" s="38">
        <f>'[5]вспомогат'!H23</f>
        <v>719020.5999999978</v>
      </c>
      <c r="G25" s="39">
        <f>'[5]вспомогат'!I23</f>
        <v>31.810510351613207</v>
      </c>
      <c r="H25" s="35">
        <f>'[5]вспомогат'!J23</f>
        <v>-1541303.4000000022</v>
      </c>
      <c r="I25" s="36">
        <f>'[5]вспомогат'!K23</f>
        <v>96.01570115760167</v>
      </c>
      <c r="J25" s="37">
        <f>'[5]вспомогат'!L23</f>
        <v>-811706.7800000012</v>
      </c>
    </row>
    <row r="26" spans="1:10" ht="12.75">
      <c r="A26" s="32" t="s">
        <v>28</v>
      </c>
      <c r="B26" s="33">
        <f>'[5]вспомогат'!B24</f>
        <v>24341105</v>
      </c>
      <c r="C26" s="33">
        <f>'[5]вспомогат'!C24</f>
        <v>22006919</v>
      </c>
      <c r="D26" s="38">
        <f>'[5]вспомогат'!D24</f>
        <v>2654556</v>
      </c>
      <c r="E26" s="33">
        <f>'[5]вспомогат'!G24</f>
        <v>23508668.26</v>
      </c>
      <c r="F26" s="38">
        <f>'[5]вспомогат'!H24</f>
        <v>1697094.5</v>
      </c>
      <c r="G26" s="39">
        <f>'[5]вспомогат'!I24</f>
        <v>63.931388149279954</v>
      </c>
      <c r="H26" s="35">
        <f>'[5]вспомогат'!J24</f>
        <v>-957461.5</v>
      </c>
      <c r="I26" s="36">
        <f>'[5]вспомогат'!K24</f>
        <v>106.82398685613374</v>
      </c>
      <c r="J26" s="37">
        <f>'[5]вспомогат'!L24</f>
        <v>1501749.2600000016</v>
      </c>
    </row>
    <row r="27" spans="1:10" ht="12.75">
      <c r="A27" s="32" t="s">
        <v>29</v>
      </c>
      <c r="B27" s="33">
        <f>'[5]вспомогат'!B25</f>
        <v>33001400</v>
      </c>
      <c r="C27" s="33">
        <f>'[5]вспомогат'!C25</f>
        <v>29643555</v>
      </c>
      <c r="D27" s="38">
        <f>'[5]вспомогат'!D25</f>
        <v>3633100</v>
      </c>
      <c r="E27" s="33">
        <f>'[5]вспомогат'!G25</f>
        <v>28663250.52</v>
      </c>
      <c r="F27" s="38">
        <f>'[5]вспомогат'!H25</f>
        <v>1093395.0599999987</v>
      </c>
      <c r="G27" s="39">
        <f>'[5]вспомогат'!I25</f>
        <v>30.095374748837045</v>
      </c>
      <c r="H27" s="35">
        <f>'[5]вспомогат'!J25</f>
        <v>-2539704.9400000013</v>
      </c>
      <c r="I27" s="36">
        <f>'[5]вспомогат'!K25</f>
        <v>96.69302659549437</v>
      </c>
      <c r="J27" s="37">
        <f>'[5]вспомогат'!L25</f>
        <v>-980304.4800000004</v>
      </c>
    </row>
    <row r="28" spans="1:10" ht="12.75">
      <c r="A28" s="32" t="s">
        <v>30</v>
      </c>
      <c r="B28" s="33">
        <f>'[5]вспомогат'!B26</f>
        <v>21452079</v>
      </c>
      <c r="C28" s="33">
        <f>'[5]вспомогат'!C26</f>
        <v>19216185</v>
      </c>
      <c r="D28" s="38">
        <f>'[5]вспомогат'!D26</f>
        <v>1916797</v>
      </c>
      <c r="E28" s="33">
        <f>'[5]вспомогат'!G26</f>
        <v>18808875.21</v>
      </c>
      <c r="F28" s="38">
        <f>'[5]вспомогат'!H26</f>
        <v>789991.3100000024</v>
      </c>
      <c r="G28" s="39">
        <f>'[5]вспомогат'!I26</f>
        <v>41.21413535183967</v>
      </c>
      <c r="H28" s="35">
        <f>'[5]вспомогат'!J26</f>
        <v>-1126805.6899999976</v>
      </c>
      <c r="I28" s="36">
        <f>'[5]вспомогат'!K26</f>
        <v>97.8803816158098</v>
      </c>
      <c r="J28" s="37">
        <f>'[5]вспомогат'!L26</f>
        <v>-407309.7899999991</v>
      </c>
    </row>
    <row r="29" spans="1:10" ht="12.75">
      <c r="A29" s="32" t="s">
        <v>31</v>
      </c>
      <c r="B29" s="33">
        <f>'[5]вспомогат'!B27</f>
        <v>17478473</v>
      </c>
      <c r="C29" s="33">
        <f>'[5]вспомогат'!C27</f>
        <v>16328720</v>
      </c>
      <c r="D29" s="38">
        <f>'[5]вспомогат'!D27</f>
        <v>2041072</v>
      </c>
      <c r="E29" s="33">
        <f>'[5]вспомогат'!G27</f>
        <v>15416153.23</v>
      </c>
      <c r="F29" s="38">
        <f>'[5]вспомогат'!H27</f>
        <v>707154.790000001</v>
      </c>
      <c r="G29" s="39">
        <f>'[5]вспомогат'!I27</f>
        <v>34.6462442285231</v>
      </c>
      <c r="H29" s="35">
        <f>'[5]вспомогат'!J27</f>
        <v>-1333917.209999999</v>
      </c>
      <c r="I29" s="36">
        <f>'[5]вспомогат'!K27</f>
        <v>94.4112779813727</v>
      </c>
      <c r="J29" s="37">
        <f>'[5]вспомогат'!L27</f>
        <v>-912566.7699999996</v>
      </c>
    </row>
    <row r="30" spans="1:10" ht="12.75">
      <c r="A30" s="32" t="s">
        <v>32</v>
      </c>
      <c r="B30" s="33">
        <f>'[5]вспомогат'!B28</f>
        <v>31887951</v>
      </c>
      <c r="C30" s="33">
        <f>'[5]вспомогат'!C28</f>
        <v>30603226</v>
      </c>
      <c r="D30" s="38">
        <f>'[5]вспомогат'!D28</f>
        <v>2413614</v>
      </c>
      <c r="E30" s="33">
        <f>'[5]вспомогат'!G28</f>
        <v>26578394.84</v>
      </c>
      <c r="F30" s="38">
        <f>'[5]вспомогат'!H28</f>
        <v>801999.8999999985</v>
      </c>
      <c r="G30" s="39">
        <f>'[5]вспомогат'!I28</f>
        <v>33.22817567349205</v>
      </c>
      <c r="H30" s="35">
        <f>'[5]вспомогат'!J28</f>
        <v>-1611614.1000000015</v>
      </c>
      <c r="I30" s="36">
        <f>'[5]вспомогат'!K28</f>
        <v>86.8483435047011</v>
      </c>
      <c r="J30" s="37">
        <f>'[5]вспомогат'!L28</f>
        <v>-4024831.16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56662551</v>
      </c>
      <c r="D31" s="38">
        <f>'[5]вспомогат'!D29</f>
        <v>6069828</v>
      </c>
      <c r="E31" s="33">
        <f>'[5]вспомогат'!G29</f>
        <v>51957724.33</v>
      </c>
      <c r="F31" s="38">
        <f>'[5]вспомогат'!H29</f>
        <v>1912021.25</v>
      </c>
      <c r="G31" s="39">
        <f>'[5]вспомогат'!I29</f>
        <v>31.500418957505882</v>
      </c>
      <c r="H31" s="35">
        <f>'[5]вспомогат'!J29</f>
        <v>-4157806.75</v>
      </c>
      <c r="I31" s="36">
        <f>'[5]вспомогат'!K29</f>
        <v>91.69676164068223</v>
      </c>
      <c r="J31" s="37">
        <f>'[5]вспомогат'!L29</f>
        <v>-4704826.670000002</v>
      </c>
    </row>
    <row r="32" spans="1:10" ht="12.75">
      <c r="A32" s="32" t="s">
        <v>34</v>
      </c>
      <c r="B32" s="33">
        <f>'[5]вспомогат'!B30</f>
        <v>26947314</v>
      </c>
      <c r="C32" s="33">
        <f>'[5]вспомогат'!C30</f>
        <v>24650245</v>
      </c>
      <c r="D32" s="38">
        <f>'[5]вспомогат'!D30</f>
        <v>4226333</v>
      </c>
      <c r="E32" s="33">
        <f>'[5]вспомогат'!G30</f>
        <v>21821974.02</v>
      </c>
      <c r="F32" s="38">
        <f>'[5]вспомогат'!H30</f>
        <v>667301.6999999993</v>
      </c>
      <c r="G32" s="39">
        <f>'[5]вспомогат'!I30</f>
        <v>15.789141556048689</v>
      </c>
      <c r="H32" s="35">
        <f>'[5]вспомогат'!J30</f>
        <v>-3559031.3000000007</v>
      </c>
      <c r="I32" s="36">
        <f>'[5]вспомогат'!K30</f>
        <v>88.52639809462339</v>
      </c>
      <c r="J32" s="37">
        <f>'[5]вспомогат'!L30</f>
        <v>-2828270.9800000004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26080013</v>
      </c>
      <c r="D33" s="38">
        <f>'[5]вспомогат'!D31</f>
        <v>3154242</v>
      </c>
      <c r="E33" s="33">
        <f>'[5]вспомогат'!G31</f>
        <v>23738869.51</v>
      </c>
      <c r="F33" s="38">
        <f>'[5]вспомогат'!H31</f>
        <v>967704.5400000028</v>
      </c>
      <c r="G33" s="39">
        <f>'[5]вспомогат'!I31</f>
        <v>30.67946403605059</v>
      </c>
      <c r="H33" s="35">
        <f>'[5]вспомогат'!J31</f>
        <v>-2186537.459999997</v>
      </c>
      <c r="I33" s="36">
        <f>'[5]вспомогат'!K31</f>
        <v>91.02322728903547</v>
      </c>
      <c r="J33" s="37">
        <f>'[5]вспомогат'!L31</f>
        <v>-2341143.4899999984</v>
      </c>
    </row>
    <row r="34" spans="1:10" ht="12.75">
      <c r="A34" s="32" t="s">
        <v>36</v>
      </c>
      <c r="B34" s="33">
        <f>'[5]вспомогат'!B32</f>
        <v>10138716</v>
      </c>
      <c r="C34" s="33">
        <f>'[5]вспомогат'!C32</f>
        <v>9418256</v>
      </c>
      <c r="D34" s="38">
        <f>'[5]вспомогат'!D32</f>
        <v>1177267</v>
      </c>
      <c r="E34" s="33">
        <f>'[5]вспомогат'!G32</f>
        <v>8961114.59</v>
      </c>
      <c r="F34" s="38">
        <f>'[5]вспомогат'!H32</f>
        <v>289477.66000000015</v>
      </c>
      <c r="G34" s="39">
        <f>'[5]вспомогат'!I32</f>
        <v>24.588955606502193</v>
      </c>
      <c r="H34" s="35">
        <f>'[5]вспомогат'!J32</f>
        <v>-887789.3399999999</v>
      </c>
      <c r="I34" s="36">
        <f>'[5]вспомогат'!K32</f>
        <v>95.14622017069827</v>
      </c>
      <c r="J34" s="37">
        <f>'[5]вспомогат'!L32</f>
        <v>-457141.41000000015</v>
      </c>
    </row>
    <row r="35" spans="1:10" ht="12.75">
      <c r="A35" s="32" t="s">
        <v>37</v>
      </c>
      <c r="B35" s="33">
        <f>'[5]вспомогат'!B33</f>
        <v>25170542</v>
      </c>
      <c r="C35" s="33">
        <f>'[5]вспомогат'!C33</f>
        <v>23485384</v>
      </c>
      <c r="D35" s="38">
        <f>'[5]вспомогат'!D33</f>
        <v>3499101</v>
      </c>
      <c r="E35" s="33">
        <f>'[5]вспомогат'!G33</f>
        <v>21241197.3</v>
      </c>
      <c r="F35" s="38">
        <f>'[5]вспомогат'!H33</f>
        <v>1143599.5</v>
      </c>
      <c r="G35" s="39">
        <f>'[5]вспомогат'!I33</f>
        <v>32.68266620483375</v>
      </c>
      <c r="H35" s="35">
        <f>'[5]вспомогат'!J33</f>
        <v>-2355501.5</v>
      </c>
      <c r="I35" s="36">
        <f>'[5]вспомогат'!K33</f>
        <v>90.44432613918512</v>
      </c>
      <c r="J35" s="37">
        <f>'[5]вспомогат'!L33</f>
        <v>-2244186.6999999993</v>
      </c>
    </row>
    <row r="36" spans="1:10" ht="12.75">
      <c r="A36" s="32" t="s">
        <v>38</v>
      </c>
      <c r="B36" s="33">
        <f>'[5]вспомогат'!B34</f>
        <v>19702576</v>
      </c>
      <c r="C36" s="33">
        <f>'[5]вспомогат'!C34</f>
        <v>18261854</v>
      </c>
      <c r="D36" s="38">
        <f>'[5]вспомогат'!D34</f>
        <v>2405118</v>
      </c>
      <c r="E36" s="33">
        <f>'[5]вспомогат'!G34</f>
        <v>16921463.81</v>
      </c>
      <c r="F36" s="38">
        <f>'[5]вспомогат'!H34</f>
        <v>620164.4499999993</v>
      </c>
      <c r="G36" s="39">
        <f>'[5]вспомогат'!I34</f>
        <v>25.785198480906104</v>
      </c>
      <c r="H36" s="35">
        <f>'[5]вспомогат'!J34</f>
        <v>-1784953.5500000007</v>
      </c>
      <c r="I36" s="36">
        <f>'[5]вспомогат'!K34</f>
        <v>92.66016369422293</v>
      </c>
      <c r="J36" s="37">
        <f>'[5]вспомогат'!L34</f>
        <v>-1340390.1900000013</v>
      </c>
    </row>
    <row r="37" spans="1:10" ht="12.75">
      <c r="A37" s="32" t="s">
        <v>39</v>
      </c>
      <c r="B37" s="33">
        <f>'[5]вспомогат'!B35</f>
        <v>39468863</v>
      </c>
      <c r="C37" s="33">
        <f>'[5]вспомогат'!C35</f>
        <v>37841767</v>
      </c>
      <c r="D37" s="38">
        <f>'[5]вспомогат'!D35</f>
        <v>6026949</v>
      </c>
      <c r="E37" s="33">
        <f>'[5]вспомогат'!G35</f>
        <v>33178333.85</v>
      </c>
      <c r="F37" s="38">
        <f>'[5]вспомогат'!H35</f>
        <v>890456.7400000021</v>
      </c>
      <c r="G37" s="39">
        <f>'[5]вспомогат'!I35</f>
        <v>14.774585615375244</v>
      </c>
      <c r="H37" s="35">
        <f>'[5]вспомогат'!J35</f>
        <v>-5136492.259999998</v>
      </c>
      <c r="I37" s="36">
        <f>'[5]вспомогат'!K35</f>
        <v>87.67649208875474</v>
      </c>
      <c r="J37" s="37">
        <f>'[5]вспомогат'!L35</f>
        <v>-4663433.1499999985</v>
      </c>
    </row>
    <row r="38" spans="1:10" ht="18.75" customHeight="1">
      <c r="A38" s="51" t="s">
        <v>40</v>
      </c>
      <c r="B38" s="42">
        <f>SUM(B18:B37)</f>
        <v>635961816</v>
      </c>
      <c r="C38" s="42">
        <f>SUM(C18:C37)</f>
        <v>588817969</v>
      </c>
      <c r="D38" s="42">
        <f>SUM(D18:D37)</f>
        <v>81360271</v>
      </c>
      <c r="E38" s="42">
        <f>SUM(E18:E37)</f>
        <v>536623806.9499999</v>
      </c>
      <c r="F38" s="42">
        <f>SUM(F18:F37)</f>
        <v>23250763.150000002</v>
      </c>
      <c r="G38" s="43">
        <f>F38/D38*100</f>
        <v>28.577538968620203</v>
      </c>
      <c r="H38" s="42">
        <f>SUM(H18:H37)</f>
        <v>-58109507.85</v>
      </c>
      <c r="I38" s="44">
        <f>E38/C38*100</f>
        <v>91.13577288773264</v>
      </c>
      <c r="J38" s="42">
        <f>SUM(J18:J37)</f>
        <v>-52194162.04999999</v>
      </c>
    </row>
    <row r="39" spans="1:10" ht="20.25" customHeight="1">
      <c r="A39" s="52" t="s">
        <v>41</v>
      </c>
      <c r="B39" s="53">
        <f>'[5]вспомогат'!B36</f>
        <v>4044851936</v>
      </c>
      <c r="C39" s="53">
        <f>'[5]вспомогат'!C36</f>
        <v>3582300749</v>
      </c>
      <c r="D39" s="53">
        <f>'[5]вспомогат'!D36</f>
        <v>430292188</v>
      </c>
      <c r="E39" s="53">
        <f>'[5]вспомогат'!G36</f>
        <v>3211343250.920001</v>
      </c>
      <c r="F39" s="53">
        <f>'[5]вспомогат'!H36</f>
        <v>138261659.38999996</v>
      </c>
      <c r="G39" s="54">
        <f>'[5]вспомогат'!I36</f>
        <v>32.13204033116212</v>
      </c>
      <c r="H39" s="53">
        <f>'[5]вспомогат'!J36</f>
        <v>-292030528.6100001</v>
      </c>
      <c r="I39" s="54">
        <f>'[5]вспомогат'!K36</f>
        <v>89.64471371691639</v>
      </c>
      <c r="J39" s="53">
        <f>'[5]вспомогат'!L36</f>
        <v>-370957498.08000016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15.11.2013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2013-11-18T05:38:51Z</dcterms:created>
  <dcterms:modified xsi:type="dcterms:W3CDTF">2013-11-18T05:39:08Z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