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5960" windowHeight="1099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'виконання'!$A$5:$J$42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<sst xmlns="http://schemas.openxmlformats.org/spreadsheetml/2006/main" count="47" uniqueCount="42">
  <si>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</si>
  <si>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</si>
  <si>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</si>
  <si>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</si>
  <si>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</si>
  <si>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</si>
  <si>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</si>
  <si>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</si>
  <si>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</si>
  <si>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</si>
  <si>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</si>
  <si>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</si>
  <si>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</si>
  <si>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</si>
  <si>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</si>
  <si>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</si>
  <si>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</si>
  <si>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</si>
  <si>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</si>
  <si>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</si>
  <si>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</si>
  <si>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</si>
  <si>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</si>
  <si>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</si>
  <si>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</si>
  <si>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</si>
  <si>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</si>
  <si>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</si>
  <si>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Куйбишевського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</si>
  <si>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</si>
  <si>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</si>
  <si>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</si>
  <si>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</si>
  <si>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</si>
  <si>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</si>
  <si>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</si>
  <si>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</si>
  <si>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</si>
  <si>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</si>
  <si>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</si>
  <si>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</si>
  <si>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Разом по області</t>
  </si>
</sst>
</file>

<file path=xl/styles.xml><?xml version="1.0" encoding="utf-8"?>
<styleSheet xmlns="http://schemas.openxmlformats.org/spreadsheetml/2006/main">
  <numFmts count="7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_);\-#,##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"/>
    <numFmt numFmtId="188" formatCode="#,##0.0"/>
    <numFmt numFmtId="189" formatCode="#,##0&quot;грн.&quot;;\-#,##0&quot;грн.&quot;"/>
    <numFmt numFmtId="190" formatCode="#,##0&quot;грн.&quot;;[Red]\-#,##0&quot;грн.&quot;"/>
    <numFmt numFmtId="191" formatCode="#,##0.00&quot;грн.&quot;;\-#,##0.00&quot;грн.&quot;"/>
    <numFmt numFmtId="192" formatCode="#,##0.00&quot;грн.&quot;;[Red]\-#,##0.00&quot;грн.&quot;"/>
    <numFmt numFmtId="193" formatCode="_-* #,##0&quot;грн.&quot;_-;\-* #,##0&quot;грн.&quot;_-;_-* &quot;-&quot;&quot;грн.&quot;_-;_-@_-"/>
    <numFmt numFmtId="194" formatCode="_-* #,##0_г_р_н_._-;\-* #,##0_г_р_н_._-;_-* &quot;-&quot;_г_р_н_._-;_-@_-"/>
    <numFmt numFmtId="195" formatCode="_-* #,##0.00&quot;грн.&quot;_-;\-* #,##0.00&quot;грн.&quot;_-;_-* &quot;-&quot;??&quot;грн.&quot;_-;_-@_-"/>
    <numFmt numFmtId="196" formatCode="_-* #,##0.00_г_р_н_._-;\-* #,##0.00_г_р_н_._-;_-* &quot;-&quot;??_г_р_н_._-;_-@_-"/>
    <numFmt numFmtId="197" formatCode="0.0_)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_(&quot;$&quot;* #,##0_);_(&quot;$&quot;* \(#,##0\);_(&quot;$&quot;* &quot;-&quot;_);_(@_)"/>
    <numFmt numFmtId="203" formatCode="_(* #,##0_);_(* \(#,##0\);_(* &quot;-&quot;_);_(@_)"/>
    <numFmt numFmtId="204" formatCode="_(&quot;$&quot;* #,##0.00_);_(&quot;$&quot;* \(#,##0.00\);_(&quot;$&quot;* &quot;-&quot;??_);_(@_)"/>
    <numFmt numFmtId="205" formatCode="_(* #,##0.00_);_(* \(#,##0.00\);_(* &quot;-&quot;??_);_(@_)"/>
    <numFmt numFmtId="206" formatCode="0.0%"/>
    <numFmt numFmtId="207" formatCode="_-* #,##0.00\ _р_._-;\-* #,##0.00\ _р_._-;_-* &quot;-&quot;??\ _р_._-;_-@_-"/>
    <numFmt numFmtId="208" formatCode="\$#.00"/>
    <numFmt numFmtId="209" formatCode="#.00"/>
    <numFmt numFmtId="210" formatCode="%#.00"/>
    <numFmt numFmtId="211" formatCode="#."/>
    <numFmt numFmtId="212" formatCode="#,##0.000"/>
    <numFmt numFmtId="213" formatCode="_-&quot;грн.&quot;* #,##0_-;\-&quot;грн.&quot;* #,##0_-;_-&quot;грн.&quot;* &quot;-&quot;_-;_-@_-"/>
    <numFmt numFmtId="214" formatCode="_-* #,##0_-;\-* #,##0_-;_-* &quot;-&quot;_-;_-@_-"/>
    <numFmt numFmtId="215" formatCode="_-&quot;грн.&quot;* #,##0.00_-;\-&quot;грн.&quot;* #,##0.00_-;_-&quot;грн.&quot;* &quot;-&quot;??_-;_-@_-"/>
    <numFmt numFmtId="216" formatCode="_-* #,##0.00_-;\-* #,##0.00_-;_-* &quot;-&quot;??_-;_-@_-"/>
    <numFmt numFmtId="217" formatCode="&quot;Да&quot;;&quot;Да&quot;;&quot;Нет&quot;"/>
    <numFmt numFmtId="218" formatCode="&quot;Истина&quot;;&quot;Истина&quot;;&quot;Ложь&quot;"/>
    <numFmt numFmtId="219" formatCode="&quot;Вкл&quot;;&quot;Вкл&quot;;&quot;Выкл&quot;"/>
    <numFmt numFmtId="220" formatCode="#,##0\ &quot;р.&quot;;[Red]\-#,##0\ &quot;р.&quot;"/>
    <numFmt numFmtId="221" formatCode="#,##0\ _г_р_н_."/>
    <numFmt numFmtId="222" formatCode="#,##0.0\ _р_."/>
    <numFmt numFmtId="223" formatCode="#,##0\ _р_."/>
    <numFmt numFmtId="224" formatCode="_-* #,##0.0\ _г_р_н_._-;\-* #,##0.0\ _г_р_н_._-;_-* &quot;-&quot;??\ _г_р_н_._-;_-@_-"/>
    <numFmt numFmtId="225" formatCode="_-* #,##0\ _г_р_н_._-;\-* #,##0\ _г_р_н_._-;_-* &quot;-&quot;??\ _г_р_н_._-;_-@_-"/>
  </numFmts>
  <fonts count="25">
    <font>
      <sz val="10"/>
      <color indexed="8"/>
      <name val="MS Sans Serif"/>
      <family val="0"/>
    </font>
    <font>
      <b/>
      <sz val="13.95"/>
      <color indexed="8"/>
      <name val="Times New Roman"/>
      <family val="0"/>
    </font>
    <font>
      <sz val="7.95"/>
      <color indexed="8"/>
      <name val="Times New Roman"/>
      <family val="0"/>
    </font>
    <font>
      <sz val="10"/>
      <color indexed="8"/>
      <name val="Courier"/>
      <family val="0"/>
    </font>
    <font>
      <b/>
      <sz val="10"/>
      <color indexed="8"/>
      <name val="Courier"/>
      <family val="0"/>
    </font>
    <font>
      <i/>
      <sz val="10"/>
      <color indexed="8"/>
      <name val="Courier"/>
      <family val="0"/>
    </font>
    <font>
      <sz val="12"/>
      <name val="UkrainianPragmatica"/>
      <family val="0"/>
    </font>
    <font>
      <sz val="10"/>
      <name val="Arial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0"/>
      <name val="Arial Cyr"/>
      <family val="0"/>
    </font>
    <font>
      <sz val="8"/>
      <name val="MS Sans Serif"/>
      <family val="0"/>
    </font>
    <font>
      <sz val="10"/>
      <name val="MS Sans Serif"/>
      <family val="0"/>
    </font>
    <font>
      <sz val="7.95"/>
      <name val="Times New Roman"/>
      <family val="0"/>
    </font>
    <font>
      <sz val="8"/>
      <name val="Times New Roman"/>
      <family val="1"/>
    </font>
    <font>
      <sz val="8.15"/>
      <name val="Times New Roman"/>
      <family val="0"/>
    </font>
    <font>
      <sz val="8.05"/>
      <name val="Times New Roman"/>
      <family val="0"/>
    </font>
    <font>
      <sz val="7.9"/>
      <name val="Times New Roman"/>
      <family val="0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4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1">
      <alignment/>
      <protection locked="0"/>
    </xf>
    <xf numFmtId="4" fontId="3" fillId="0" borderId="0">
      <alignment/>
      <protection locked="0"/>
    </xf>
    <xf numFmtId="209" fontId="3" fillId="0" borderId="0">
      <alignment/>
      <protection locked="0"/>
    </xf>
    <xf numFmtId="4" fontId="3" fillId="0" borderId="0">
      <alignment/>
      <protection locked="0"/>
    </xf>
    <xf numFmtId="209" fontId="3" fillId="0" borderId="0">
      <alignment/>
      <protection locked="0"/>
    </xf>
    <xf numFmtId="208" fontId="3" fillId="0" borderId="0">
      <alignment/>
      <protection locked="0"/>
    </xf>
    <xf numFmtId="0" fontId="3" fillId="0" borderId="0">
      <alignment/>
      <protection locked="0"/>
    </xf>
    <xf numFmtId="211" fontId="4" fillId="0" borderId="0">
      <alignment/>
      <protection locked="0"/>
    </xf>
    <xf numFmtId="211" fontId="4" fillId="0" borderId="0">
      <alignment/>
      <protection locked="0"/>
    </xf>
    <xf numFmtId="211" fontId="3" fillId="0" borderId="1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7" fillId="0" borderId="0">
      <alignment/>
      <protection/>
    </xf>
    <xf numFmtId="0" fontId="8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1" fillId="0" borderId="0" applyFont="0" applyFill="0" applyBorder="0" applyAlignment="0" applyProtection="0"/>
    <xf numFmtId="41" fontId="10" fillId="0" borderId="0" applyFont="0" applyFill="0" applyBorder="0" applyAlignment="0" applyProtection="0"/>
    <xf numFmtId="207" fontId="6" fillId="0" borderId="0" applyFon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210" fontId="3" fillId="0" borderId="0">
      <alignment/>
      <protection locked="0"/>
    </xf>
  </cellStyleXfs>
  <cellXfs count="60">
    <xf numFmtId="0" fontId="0" fillId="0" borderId="0" xfId="0" applyNumberFormat="1" applyFill="1" applyBorder="1" applyAlignment="1" applyProtection="1">
      <alignment/>
      <protection/>
    </xf>
    <xf numFmtId="0" fontId="1" fillId="0" borderId="0" xfId="0" applyFont="1" applyAlignment="1">
      <alignment horizontal="left" vertical="center"/>
    </xf>
    <xf numFmtId="0" fontId="12" fillId="0" borderId="0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0" fillId="0" borderId="5" xfId="0" applyNumberFormat="1" applyFill="1" applyBorder="1" applyAlignment="1" applyProtection="1">
      <alignment/>
      <protection/>
    </xf>
    <xf numFmtId="0" fontId="13" fillId="0" borderId="2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 wrapText="1"/>
    </xf>
    <xf numFmtId="0" fontId="12" fillId="0" borderId="7" xfId="0" applyNumberFormat="1" applyFont="1" applyFill="1" applyBorder="1" applyAlignment="1" applyProtection="1">
      <alignment/>
      <protection/>
    </xf>
    <xf numFmtId="0" fontId="13" fillId="0" borderId="6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2" fillId="0" borderId="10" xfId="0" applyNumberFormat="1" applyFont="1" applyFill="1" applyBorder="1" applyAlignment="1" applyProtection="1">
      <alignment/>
      <protection/>
    </xf>
    <xf numFmtId="0" fontId="12" fillId="0" borderId="11" xfId="0" applyNumberFormat="1" applyFont="1" applyFill="1" applyBorder="1" applyAlignment="1" applyProtection="1">
      <alignment/>
      <protection/>
    </xf>
    <xf numFmtId="0" fontId="13" fillId="0" borderId="1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4" fillId="0" borderId="2" xfId="0" applyNumberFormat="1" applyFont="1" applyFill="1" applyBorder="1" applyAlignment="1" applyProtection="1">
      <alignment horizontal="center"/>
      <protection/>
    </xf>
    <xf numFmtId="0" fontId="14" fillId="0" borderId="3" xfId="0" applyNumberFormat="1" applyFont="1" applyFill="1" applyBorder="1" applyAlignment="1" applyProtection="1">
      <alignment horizontal="center"/>
      <protection/>
    </xf>
    <xf numFmtId="0" fontId="14" fillId="0" borderId="4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ill="1" applyBorder="1" applyAlignment="1" applyProtection="1">
      <alignment/>
      <protection/>
    </xf>
    <xf numFmtId="0" fontId="13" fillId="0" borderId="13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2" fillId="0" borderId="13" xfId="0" applyNumberFormat="1" applyFont="1" applyFill="1" applyBorder="1" applyAlignment="1" applyProtection="1">
      <alignment/>
      <protection/>
    </xf>
    <xf numFmtId="0" fontId="12" fillId="0" borderId="10" xfId="0" applyNumberFormat="1" applyFont="1" applyFill="1" applyBorder="1" applyAlignment="1" applyProtection="1">
      <alignment/>
      <protection/>
    </xf>
    <xf numFmtId="0" fontId="15" fillId="0" borderId="14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2" fillId="0" borderId="0" xfId="0" applyAlignment="1">
      <alignment/>
    </xf>
    <xf numFmtId="3" fontId="16" fillId="0" borderId="0" xfId="0" applyFont="1" applyAlignment="1">
      <alignment horizontal="right" vertical="center"/>
    </xf>
    <xf numFmtId="188" fontId="16" fillId="0" borderId="0" xfId="0" applyNumberFormat="1" applyFont="1" applyAlignment="1">
      <alignment horizontal="right" vertical="center"/>
    </xf>
    <xf numFmtId="3" fontId="14" fillId="0" borderId="0" xfId="0" applyNumberFormat="1" applyFont="1" applyFill="1" applyBorder="1" applyAlignment="1" applyProtection="1">
      <alignment horizontal="right" vertical="top"/>
      <protection/>
    </xf>
    <xf numFmtId="180" fontId="13" fillId="0" borderId="0" xfId="0" applyFont="1" applyAlignment="1">
      <alignment horizontal="right" vertical="top"/>
    </xf>
    <xf numFmtId="3" fontId="13" fillId="0" borderId="0" xfId="0" applyFont="1" applyAlignment="1">
      <alignment horizontal="right" vertical="top"/>
    </xf>
    <xf numFmtId="3" fontId="17" fillId="0" borderId="0" xfId="0" applyFont="1" applyAlignment="1">
      <alignment horizontal="right" vertical="center"/>
    </xf>
    <xf numFmtId="187" fontId="14" fillId="0" borderId="0" xfId="0" applyNumberFormat="1" applyFont="1" applyFill="1" applyBorder="1" applyAlignment="1" applyProtection="1">
      <alignment horizontal="right" vertical="top"/>
      <protection/>
    </xf>
    <xf numFmtId="0" fontId="2" fillId="0" borderId="0" xfId="0" applyFont="1" applyAlignment="1">
      <alignment/>
    </xf>
    <xf numFmtId="0" fontId="18" fillId="0" borderId="0" xfId="0" applyFont="1" applyAlignment="1">
      <alignment/>
    </xf>
    <xf numFmtId="3" fontId="19" fillId="0" borderId="0" xfId="0" applyFont="1" applyAlignment="1">
      <alignment horizontal="right"/>
    </xf>
    <xf numFmtId="187" fontId="20" fillId="0" borderId="0" xfId="0" applyNumberFormat="1" applyFont="1" applyFill="1" applyBorder="1" applyAlignment="1" applyProtection="1">
      <alignment horizontal="right"/>
      <protection/>
    </xf>
    <xf numFmtId="180" fontId="21" fillId="0" borderId="0" xfId="0" applyFont="1" applyAlignment="1">
      <alignment horizontal="right"/>
    </xf>
    <xf numFmtId="3" fontId="16" fillId="0" borderId="0" xfId="0" applyFont="1" applyAlignment="1">
      <alignment horizontal="right"/>
    </xf>
    <xf numFmtId="3" fontId="17" fillId="0" borderId="0" xfId="0" applyFont="1" applyAlignment="1">
      <alignment horizontal="right"/>
    </xf>
    <xf numFmtId="187" fontId="14" fillId="0" borderId="0" xfId="0" applyNumberFormat="1" applyFont="1" applyFill="1" applyBorder="1" applyAlignment="1" applyProtection="1">
      <alignment horizontal="right"/>
      <protection/>
    </xf>
    <xf numFmtId="3" fontId="14" fillId="0" borderId="0" xfId="0" applyNumberFormat="1" applyFont="1" applyFill="1" applyBorder="1" applyAlignment="1" applyProtection="1">
      <alignment horizontal="right"/>
      <protection/>
    </xf>
    <xf numFmtId="180" fontId="13" fillId="0" borderId="0" xfId="0" applyFont="1" applyAlignment="1">
      <alignment horizontal="right"/>
    </xf>
    <xf numFmtId="3" fontId="13" fillId="0" borderId="0" xfId="0" applyFont="1" applyAlignment="1">
      <alignment horizontal="right"/>
    </xf>
    <xf numFmtId="0" fontId="18" fillId="0" borderId="0" xfId="0" applyFont="1" applyAlignment="1">
      <alignment horizontal="left"/>
    </xf>
    <xf numFmtId="0" fontId="22" fillId="0" borderId="0" xfId="0" applyNumberFormat="1" applyFont="1" applyFill="1" applyBorder="1" applyAlignment="1" applyProtection="1">
      <alignment/>
      <protection/>
    </xf>
    <xf numFmtId="3" fontId="23" fillId="0" borderId="0" xfId="0" applyNumberFormat="1" applyFont="1" applyFill="1" applyBorder="1" applyAlignment="1" applyProtection="1">
      <alignment/>
      <protection/>
    </xf>
    <xf numFmtId="188" fontId="23" fillId="0" borderId="0" xfId="0" applyNumberFormat="1" applyFont="1" applyFill="1" applyBorder="1" applyAlignment="1" applyProtection="1">
      <alignment/>
      <protection/>
    </xf>
    <xf numFmtId="3" fontId="17" fillId="0" borderId="0" xfId="0" applyNumberFormat="1" applyFont="1" applyFill="1" applyBorder="1" applyAlignment="1" applyProtection="1">
      <alignment horizontal="right" vertical="center"/>
      <protection/>
    </xf>
    <xf numFmtId="188" fontId="17" fillId="0" borderId="0" xfId="0" applyNumberFormat="1" applyFont="1" applyFill="1" applyBorder="1" applyAlignment="1" applyProtection="1">
      <alignment horizontal="right" vertical="center"/>
      <protection/>
    </xf>
    <xf numFmtId="3" fontId="13" fillId="0" borderId="0" xfId="0" applyFont="1" applyAlignment="1">
      <alignment horizontal="center" vertical="center"/>
    </xf>
    <xf numFmtId="3" fontId="24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/>
      <protection/>
    </xf>
  </cellXfs>
  <cellStyles count="30">
    <cellStyle name="Normal" xfId="0"/>
    <cellStyle name="’ћѓћ‚›‰" xfId="15"/>
    <cellStyle name="”€ќђќ‘ћ‚›‰" xfId="16"/>
    <cellStyle name="”€љ‘€ђћ‚ђќќ›‰" xfId="17"/>
    <cellStyle name="”ќђќ‘ћ‚›‰" xfId="18"/>
    <cellStyle name="”љ‘ђћ‚ђќќ›‰" xfId="19"/>
    <cellStyle name="„…ќ…†ќ›‰" xfId="20"/>
    <cellStyle name="„ђ’ђ" xfId="21"/>
    <cellStyle name="‡ђѓћ‹ћ‚ћљ1" xfId="22"/>
    <cellStyle name="‡ђѓћ‹ћ‚ћљ2" xfId="23"/>
    <cellStyle name="€’ћѓћ‚›‰" xfId="24"/>
    <cellStyle name="F2" xfId="25"/>
    <cellStyle name="F3" xfId="26"/>
    <cellStyle name="F4" xfId="27"/>
    <cellStyle name="F5" xfId="28"/>
    <cellStyle name="F6" xfId="29"/>
    <cellStyle name="F7" xfId="30"/>
    <cellStyle name="F8" xfId="31"/>
    <cellStyle name="Iau?iue_atacln 1998 di eern." xfId="32"/>
    <cellStyle name="Normal_Доходи" xfId="33"/>
    <cellStyle name="Hyperlink" xfId="34"/>
    <cellStyle name="Currency" xfId="35"/>
    <cellStyle name="Currency [0]" xfId="36"/>
    <cellStyle name="Followed Hyperlink" xfId="37"/>
    <cellStyle name="Percent" xfId="38"/>
    <cellStyle name="Тысячи [0]_Розподіл (2)" xfId="39"/>
    <cellStyle name="Тысячи_бюджет 1998 по клас." xfId="40"/>
    <cellStyle name="Comma" xfId="41"/>
    <cellStyle name="Comma [0]" xfId="42"/>
    <cellStyle name="Џђћ–…ќ’ќ›‰" xfId="4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CCDATA\PLAN\&#1044;&#1051;&#1071;%20&#1059;&#1055;&#1056;_&#1042;&#1055;\01_04_2008\&#1053;&#1072;&#1076;&#1093;_01_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2;&#1054;&#1048;%20&#1044;&#1054;&#1050;&#1059;&#1052;&#1045;&#1053;&#1058;&#1067;_&#1044;\&#1055;&#1054;%20&#1044;&#1053;&#1071;&#1061;\&#1085;&#1072;&#1076;&#1093;_13111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&#1055;&#1040;&#1055;&#1050;&#1040;%20&#1044;&#1051;&#1071;%20&#1057;&#1042;&#1054;&#1048;&#1061;\IRINA\AN_06_10(&#1087;&#1086;%20&#1076;&#1085;&#1103;&#109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13.11.2013</v>
          </cell>
        </row>
        <row r="6">
          <cell r="G6" t="str">
            <v>Фактично надійшло на 13.11.2013</v>
          </cell>
        </row>
        <row r="8">
          <cell r="D8" t="str">
            <v>листопад</v>
          </cell>
          <cell r="H8" t="str">
            <v>за листопад</v>
          </cell>
          <cell r="I8" t="str">
            <v>за листопад</v>
          </cell>
          <cell r="K8" t="str">
            <v>за 11 місяців</v>
          </cell>
        </row>
        <row r="9">
          <cell r="B9" t="str">
            <v> рік </v>
          </cell>
          <cell r="C9" t="str">
            <v>11 міс.   </v>
          </cell>
        </row>
        <row r="10">
          <cell r="B10">
            <v>931893880</v>
          </cell>
          <cell r="C10">
            <v>845581868</v>
          </cell>
          <cell r="D10">
            <v>102784808</v>
          </cell>
          <cell r="G10">
            <v>761176972.04</v>
          </cell>
          <cell r="H10">
            <v>27830326.919999957</v>
          </cell>
          <cell r="I10">
            <v>27.0763038444358</v>
          </cell>
          <cell r="J10">
            <v>-74954481.08000004</v>
          </cell>
          <cell r="K10">
            <v>90.01812844454228</v>
          </cell>
          <cell r="L10">
            <v>-84404895.96000004</v>
          </cell>
        </row>
        <row r="11">
          <cell r="B11">
            <v>1874282300</v>
          </cell>
          <cell r="C11">
            <v>1602438500</v>
          </cell>
          <cell r="D11">
            <v>187268000</v>
          </cell>
          <cell r="G11">
            <v>1425231490.62</v>
          </cell>
          <cell r="H11">
            <v>50392208.69999981</v>
          </cell>
          <cell r="I11">
            <v>26.909140216160694</v>
          </cell>
          <cell r="J11">
            <v>-136875791.3000002</v>
          </cell>
          <cell r="K11">
            <v>88.94141588709957</v>
          </cell>
          <cell r="L11">
            <v>-177207009.3800001</v>
          </cell>
        </row>
        <row r="12">
          <cell r="B12">
            <v>145415530</v>
          </cell>
          <cell r="C12">
            <v>129207195</v>
          </cell>
          <cell r="D12">
            <v>18425286</v>
          </cell>
          <cell r="G12">
            <v>107665319.45</v>
          </cell>
          <cell r="H12">
            <v>2879122.2600000054</v>
          </cell>
          <cell r="I12">
            <v>15.625929822744707</v>
          </cell>
          <cell r="J12">
            <v>-15546163.739999995</v>
          </cell>
          <cell r="K12">
            <v>83.32765017458973</v>
          </cell>
          <cell r="L12">
            <v>-21541875.549999997</v>
          </cell>
        </row>
        <row r="13">
          <cell r="B13">
            <v>267787710</v>
          </cell>
          <cell r="C13">
            <v>245121135</v>
          </cell>
          <cell r="D13">
            <v>21490925</v>
          </cell>
          <cell r="G13">
            <v>220826157.7</v>
          </cell>
          <cell r="H13">
            <v>9351411.189999998</v>
          </cell>
          <cell r="I13">
            <v>43.51330242881588</v>
          </cell>
          <cell r="J13">
            <v>-12139513.810000002</v>
          </cell>
          <cell r="K13">
            <v>90.08858322233209</v>
          </cell>
          <cell r="L13">
            <v>-24294977.300000012</v>
          </cell>
        </row>
        <row r="14">
          <cell r="B14">
            <v>162592400</v>
          </cell>
          <cell r="C14">
            <v>147483300</v>
          </cell>
          <cell r="D14">
            <v>16086960</v>
          </cell>
          <cell r="G14">
            <v>118732398.35</v>
          </cell>
          <cell r="H14">
            <v>3502155.769999996</v>
          </cell>
          <cell r="I14">
            <v>21.770152782129102</v>
          </cell>
          <cell r="J14">
            <v>-12584804.230000004</v>
          </cell>
          <cell r="K14">
            <v>80.50565613191459</v>
          </cell>
          <cell r="L14">
            <v>-28750901.650000006</v>
          </cell>
        </row>
        <row r="15">
          <cell r="B15">
            <v>26918300</v>
          </cell>
          <cell r="C15">
            <v>23650782</v>
          </cell>
          <cell r="D15">
            <v>2875938</v>
          </cell>
          <cell r="G15">
            <v>20520543.53</v>
          </cell>
          <cell r="H15">
            <v>489109.12000000104</v>
          </cell>
          <cell r="I15">
            <v>17.006942430608763</v>
          </cell>
          <cell r="J15">
            <v>-2386828.879999999</v>
          </cell>
          <cell r="K15">
            <v>86.76475699619573</v>
          </cell>
          <cell r="L15">
            <v>-3130238.469999999</v>
          </cell>
        </row>
        <row r="16">
          <cell r="B16">
            <v>29806958</v>
          </cell>
          <cell r="C16">
            <v>28454460</v>
          </cell>
          <cell r="D16">
            <v>4413972</v>
          </cell>
          <cell r="G16">
            <v>24400521.79</v>
          </cell>
          <cell r="H16">
            <v>498752.8699999973</v>
          </cell>
          <cell r="I16">
            <v>11.299411731655692</v>
          </cell>
          <cell r="J16">
            <v>-3915219.1300000027</v>
          </cell>
          <cell r="K16">
            <v>85.75289002145885</v>
          </cell>
          <cell r="L16">
            <v>-4053938.210000001</v>
          </cell>
        </row>
        <row r="17">
          <cell r="B17">
            <v>94926870</v>
          </cell>
          <cell r="C17">
            <v>91180310</v>
          </cell>
          <cell r="D17">
            <v>17741498</v>
          </cell>
          <cell r="G17">
            <v>77350191.15</v>
          </cell>
          <cell r="H17">
            <v>3099569.480000004</v>
          </cell>
          <cell r="I17">
            <v>17.47073150192844</v>
          </cell>
          <cell r="J17">
            <v>-14641928.519999996</v>
          </cell>
          <cell r="K17">
            <v>84.83212126609352</v>
          </cell>
          <cell r="L17">
            <v>-13830118.849999994</v>
          </cell>
        </row>
        <row r="18">
          <cell r="B18">
            <v>9268225</v>
          </cell>
          <cell r="C18">
            <v>8189872</v>
          </cell>
          <cell r="D18">
            <v>1261913</v>
          </cell>
          <cell r="G18">
            <v>7440395.8</v>
          </cell>
          <cell r="H18">
            <v>244258.96999999974</v>
          </cell>
          <cell r="I18">
            <v>19.356244844137414</v>
          </cell>
          <cell r="J18">
            <v>-1017654.0300000003</v>
          </cell>
          <cell r="K18">
            <v>90.84874342358464</v>
          </cell>
          <cell r="L18">
            <v>-749476.2000000002</v>
          </cell>
        </row>
        <row r="19">
          <cell r="B19">
            <v>20583455</v>
          </cell>
          <cell r="C19">
            <v>18531978</v>
          </cell>
          <cell r="D19">
            <v>2420738</v>
          </cell>
          <cell r="G19">
            <v>16806363.7</v>
          </cell>
          <cell r="H19">
            <v>635010.3999999985</v>
          </cell>
          <cell r="I19">
            <v>26.23209946718722</v>
          </cell>
          <cell r="J19">
            <v>-1785727.6000000015</v>
          </cell>
          <cell r="K19">
            <v>90.68845052589637</v>
          </cell>
          <cell r="L19">
            <v>-1725614.3000000007</v>
          </cell>
        </row>
        <row r="20">
          <cell r="B20">
            <v>44775773</v>
          </cell>
          <cell r="C20">
            <v>40068861</v>
          </cell>
          <cell r="D20">
            <v>5281565</v>
          </cell>
          <cell r="G20">
            <v>36210492.27</v>
          </cell>
          <cell r="H20">
            <v>1197591.700000003</v>
          </cell>
          <cell r="I20">
            <v>22.67494009824745</v>
          </cell>
          <cell r="J20">
            <v>-4083973.299999997</v>
          </cell>
          <cell r="K20">
            <v>90.3706553325786</v>
          </cell>
          <cell r="L20">
            <v>-3858368.7299999967</v>
          </cell>
        </row>
        <row r="21">
          <cell r="B21">
            <v>30364900</v>
          </cell>
          <cell r="C21">
            <v>28012909</v>
          </cell>
          <cell r="D21">
            <v>2745491</v>
          </cell>
          <cell r="G21">
            <v>26254908.48</v>
          </cell>
          <cell r="H21">
            <v>721697.3399999999</v>
          </cell>
          <cell r="I21">
            <v>26.286640167460025</v>
          </cell>
          <cell r="J21">
            <v>-2023793.6600000001</v>
          </cell>
          <cell r="K21">
            <v>93.72432002688474</v>
          </cell>
          <cell r="L21">
            <v>-1758000.5199999996</v>
          </cell>
        </row>
        <row r="22">
          <cell r="B22">
            <v>42797819</v>
          </cell>
          <cell r="C22">
            <v>39808266</v>
          </cell>
          <cell r="D22">
            <v>6016793</v>
          </cell>
          <cell r="G22">
            <v>34923653.04</v>
          </cell>
          <cell r="H22">
            <v>1674170.3599999994</v>
          </cell>
          <cell r="I22">
            <v>27.824961902461983</v>
          </cell>
          <cell r="J22">
            <v>-4342622.640000001</v>
          </cell>
          <cell r="K22">
            <v>87.72965152513802</v>
          </cell>
          <cell r="L22">
            <v>-4884612.960000001</v>
          </cell>
        </row>
        <row r="23">
          <cell r="B23">
            <v>22614350</v>
          </cell>
          <cell r="C23">
            <v>20372638</v>
          </cell>
          <cell r="D23">
            <v>2260324</v>
          </cell>
          <cell r="G23">
            <v>19308132.72</v>
          </cell>
          <cell r="H23">
            <v>466222.09999999776</v>
          </cell>
          <cell r="I23">
            <v>20.626339409748237</v>
          </cell>
          <cell r="J23">
            <v>-1794101.9000000022</v>
          </cell>
          <cell r="K23">
            <v>94.77482847336707</v>
          </cell>
          <cell r="L23">
            <v>-1064505.2800000012</v>
          </cell>
        </row>
        <row r="24">
          <cell r="B24">
            <v>24341105</v>
          </cell>
          <cell r="C24">
            <v>22006919</v>
          </cell>
          <cell r="D24">
            <v>2654556</v>
          </cell>
          <cell r="G24">
            <v>22682654.26</v>
          </cell>
          <cell r="H24">
            <v>871080.5</v>
          </cell>
          <cell r="I24">
            <v>32.81454601070763</v>
          </cell>
          <cell r="J24">
            <v>-1783475.5</v>
          </cell>
          <cell r="K24">
            <v>103.07055821853119</v>
          </cell>
          <cell r="L24">
            <v>675735.2600000016</v>
          </cell>
        </row>
        <row r="25">
          <cell r="B25">
            <v>33001400</v>
          </cell>
          <cell r="C25">
            <v>29643555</v>
          </cell>
          <cell r="D25">
            <v>3633100</v>
          </cell>
          <cell r="G25">
            <v>28404910.14</v>
          </cell>
          <cell r="H25">
            <v>835054.6799999997</v>
          </cell>
          <cell r="I25">
            <v>22.9846324075858</v>
          </cell>
          <cell r="J25">
            <v>-2798045.3200000003</v>
          </cell>
          <cell r="K25">
            <v>95.82153739657744</v>
          </cell>
          <cell r="L25">
            <v>-1238644.8599999994</v>
          </cell>
        </row>
        <row r="26">
          <cell r="B26">
            <v>21452079</v>
          </cell>
          <cell r="C26">
            <v>19216185</v>
          </cell>
          <cell r="D26">
            <v>1916797</v>
          </cell>
          <cell r="G26">
            <v>18635106.42</v>
          </cell>
          <cell r="H26">
            <v>616222.5200000033</v>
          </cell>
          <cell r="I26">
            <v>32.1485540722363</v>
          </cell>
          <cell r="J26">
            <v>-1300574.4799999967</v>
          </cell>
          <cell r="K26">
            <v>96.9760981172902</v>
          </cell>
          <cell r="L26">
            <v>-581078.5799999982</v>
          </cell>
        </row>
        <row r="27">
          <cell r="B27">
            <v>17447773</v>
          </cell>
          <cell r="C27">
            <v>16291520</v>
          </cell>
          <cell r="D27">
            <v>2003872</v>
          </cell>
          <cell r="G27">
            <v>15077555.15</v>
          </cell>
          <cell r="H27">
            <v>368556.7100000009</v>
          </cell>
          <cell r="I27">
            <v>18.392228146308792</v>
          </cell>
          <cell r="J27">
            <v>-1635315.289999999</v>
          </cell>
          <cell r="K27">
            <v>92.54848626770247</v>
          </cell>
          <cell r="L27">
            <v>-1213964.8499999996</v>
          </cell>
        </row>
        <row r="28">
          <cell r="B28">
            <v>31645551</v>
          </cell>
          <cell r="C28">
            <v>30360826</v>
          </cell>
          <cell r="D28">
            <v>2171214</v>
          </cell>
          <cell r="G28">
            <v>26403509.87</v>
          </cell>
          <cell r="H28">
            <v>627114.9299999997</v>
          </cell>
          <cell r="I28">
            <v>28.883146939914706</v>
          </cell>
          <cell r="J28">
            <v>-1544099.0700000003</v>
          </cell>
          <cell r="K28">
            <v>86.9657165124559</v>
          </cell>
          <cell r="L28">
            <v>-3957316.129999999</v>
          </cell>
        </row>
        <row r="29">
          <cell r="B29">
            <v>62488552</v>
          </cell>
          <cell r="C29">
            <v>56662551</v>
          </cell>
          <cell r="D29">
            <v>6069828</v>
          </cell>
          <cell r="G29">
            <v>51685631.87</v>
          </cell>
          <cell r="H29">
            <v>1639928.789999999</v>
          </cell>
          <cell r="I29">
            <v>27.017714340505183</v>
          </cell>
          <cell r="J29">
            <v>-4429899.210000001</v>
          </cell>
          <cell r="K29">
            <v>91.21656359947507</v>
          </cell>
          <cell r="L29">
            <v>-4976919.130000003</v>
          </cell>
        </row>
        <row r="30">
          <cell r="B30">
            <v>26947314</v>
          </cell>
          <cell r="C30">
            <v>24650245</v>
          </cell>
          <cell r="D30">
            <v>4226333</v>
          </cell>
          <cell r="G30">
            <v>21590446.2</v>
          </cell>
          <cell r="H30">
            <v>435773.87999999896</v>
          </cell>
          <cell r="I30">
            <v>10.310921548302014</v>
          </cell>
          <cell r="J30">
            <v>-3790559.120000001</v>
          </cell>
          <cell r="K30">
            <v>87.58714649692122</v>
          </cell>
          <cell r="L30">
            <v>-3059798.8000000007</v>
          </cell>
        </row>
        <row r="31">
          <cell r="B31">
            <v>28745895</v>
          </cell>
          <cell r="C31">
            <v>26061336</v>
          </cell>
          <cell r="D31">
            <v>3135565</v>
          </cell>
          <cell r="G31">
            <v>23416841.7</v>
          </cell>
          <cell r="H31">
            <v>645676.7300000004</v>
          </cell>
          <cell r="I31">
            <v>20.59203779861047</v>
          </cell>
          <cell r="J31">
            <v>-2489888.2699999996</v>
          </cell>
          <cell r="K31">
            <v>89.85280608791506</v>
          </cell>
          <cell r="L31">
            <v>-2644494.3000000007</v>
          </cell>
        </row>
        <row r="32">
          <cell r="B32">
            <v>10138716</v>
          </cell>
          <cell r="C32">
            <v>9418256</v>
          </cell>
          <cell r="D32">
            <v>1177267</v>
          </cell>
          <cell r="G32">
            <v>8901439.46</v>
          </cell>
          <cell r="H32">
            <v>229802.5300000012</v>
          </cell>
          <cell r="I32">
            <v>19.52000098533308</v>
          </cell>
          <cell r="J32">
            <v>-947464.4699999988</v>
          </cell>
          <cell r="K32">
            <v>94.51260891613056</v>
          </cell>
          <cell r="L32">
            <v>-516816.5399999991</v>
          </cell>
        </row>
        <row r="33">
          <cell r="B33">
            <v>25170542</v>
          </cell>
          <cell r="C33">
            <v>23485384</v>
          </cell>
          <cell r="D33">
            <v>3499101</v>
          </cell>
          <cell r="G33">
            <v>21072782.32</v>
          </cell>
          <cell r="H33">
            <v>975184.5199999996</v>
          </cell>
          <cell r="I33">
            <v>27.86957335612775</v>
          </cell>
          <cell r="J33">
            <v>-2523916.4800000004</v>
          </cell>
          <cell r="K33">
            <v>89.7272206407185</v>
          </cell>
          <cell r="L33">
            <v>-2412601.6799999997</v>
          </cell>
        </row>
        <row r="34">
          <cell r="B34">
            <v>19696176</v>
          </cell>
          <cell r="C34">
            <v>18257945</v>
          </cell>
          <cell r="D34">
            <v>2401209</v>
          </cell>
          <cell r="G34">
            <v>16749060.17</v>
          </cell>
          <cell r="H34">
            <v>447760.8100000005</v>
          </cell>
          <cell r="I34">
            <v>18.64730683584813</v>
          </cell>
          <cell r="J34">
            <v>-1953448.1899999995</v>
          </cell>
          <cell r="K34">
            <v>91.7357357030049</v>
          </cell>
          <cell r="L34">
            <v>-1508884.83</v>
          </cell>
        </row>
        <row r="35">
          <cell r="B35">
            <v>39468863</v>
          </cell>
          <cell r="C35">
            <v>37841767</v>
          </cell>
          <cell r="D35">
            <v>6026949</v>
          </cell>
          <cell r="G35">
            <v>32970388.81</v>
          </cell>
          <cell r="H35">
            <v>682511.6999999993</v>
          </cell>
          <cell r="I35">
            <v>11.324331763882508</v>
          </cell>
          <cell r="J35">
            <v>-5344437.300000001</v>
          </cell>
          <cell r="K35">
            <v>87.12698011696969</v>
          </cell>
          <cell r="L35">
            <v>-4871378.190000001</v>
          </cell>
        </row>
        <row r="36">
          <cell r="B36">
            <v>4044572436</v>
          </cell>
          <cell r="C36">
            <v>3581998563</v>
          </cell>
          <cell r="D36">
            <v>429990002</v>
          </cell>
          <cell r="G36">
            <v>3184437867.0099993</v>
          </cell>
          <cell r="H36">
            <v>111356275.4799998</v>
          </cell>
          <cell r="I36">
            <v>25.89741039606772</v>
          </cell>
          <cell r="J36">
            <v>-318633726.5200002</v>
          </cell>
          <cell r="K36">
            <v>88.90114864655236</v>
          </cell>
          <cell r="L36">
            <v>-397560695.9900002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11117"/>
  <dimension ref="A2:J43"/>
  <sheetViews>
    <sheetView tabSelected="1" workbookViewId="0" topLeftCell="A1">
      <pane xSplit="1" ySplit="9" topLeftCell="B10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E10" sqref="E10"/>
    </sheetView>
  </sheetViews>
  <sheetFormatPr defaultColWidth="9.140625" defaultRowHeight="12.75"/>
  <cols>
    <col min="1" max="1" width="28.57421875" style="0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0" customWidth="1"/>
  </cols>
  <sheetData>
    <row r="2" spans="1:10" ht="18.75">
      <c r="A2" s="1" t="str">
        <f>'[5]вспомогат'!A2</f>
        <v>Щоденний моніторинг виконання за помісячним розписом доходів станом на 13.11.2013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3" t="s">
        <v>0</v>
      </c>
    </row>
    <row r="5" spans="1:10" ht="12.75">
      <c r="A5" s="4" t="s">
        <v>1</v>
      </c>
      <c r="B5" s="5" t="s">
        <v>2</v>
      </c>
      <c r="C5" s="6"/>
      <c r="D5" s="6"/>
      <c r="E5" s="6"/>
      <c r="F5" s="6"/>
      <c r="G5" s="6"/>
      <c r="H5" s="6"/>
      <c r="I5" s="6"/>
      <c r="J5" s="6"/>
    </row>
    <row r="6" spans="1:10" ht="12.75" customHeight="1">
      <c r="A6" s="7"/>
      <c r="B6" s="8" t="s">
        <v>3</v>
      </c>
      <c r="C6" s="9" t="s">
        <v>3</v>
      </c>
      <c r="D6" s="8" t="s">
        <v>4</v>
      </c>
      <c r="E6" s="10" t="str">
        <f>'[5]вспомогат'!G6</f>
        <v>Фактично надійшло на 13.11.2013</v>
      </c>
      <c r="F6" s="11"/>
      <c r="G6" s="12" t="s">
        <v>5</v>
      </c>
      <c r="H6" s="13"/>
      <c r="I6" s="13"/>
      <c r="J6" s="13"/>
    </row>
    <row r="7" spans="1:10" ht="12.75">
      <c r="A7" s="7"/>
      <c r="B7" s="14" t="s">
        <v>6</v>
      </c>
      <c r="C7" s="15" t="s">
        <v>6</v>
      </c>
      <c r="D7" s="14" t="s">
        <v>7</v>
      </c>
      <c r="E7" s="16"/>
      <c r="F7" s="17"/>
      <c r="G7" s="18" t="s">
        <v>8</v>
      </c>
      <c r="H7" s="19"/>
      <c r="I7" s="19"/>
      <c r="J7" s="19"/>
    </row>
    <row r="8" spans="1:10" ht="12.75">
      <c r="A8" s="7"/>
      <c r="B8" s="14" t="s">
        <v>9</v>
      </c>
      <c r="C8" s="15" t="s">
        <v>7</v>
      </c>
      <c r="D8" s="14" t="str">
        <f>'[5]вспомогат'!D8</f>
        <v>листопад</v>
      </c>
      <c r="E8" s="20" t="s">
        <v>10</v>
      </c>
      <c r="F8" s="21" t="str">
        <f>'[5]вспомогат'!H8</f>
        <v>за листопад</v>
      </c>
      <c r="G8" s="22" t="str">
        <f>'[5]вспомогат'!I8</f>
        <v>за листопад</v>
      </c>
      <c r="H8" s="23"/>
      <c r="I8" s="22" t="str">
        <f>'[5]вспомогат'!K8</f>
        <v>за 11 місяців</v>
      </c>
      <c r="J8" s="23"/>
    </row>
    <row r="9" spans="1:10" ht="12.75">
      <c r="A9" s="24"/>
      <c r="B9" s="25" t="str">
        <f>'[5]вспомогат'!B9</f>
        <v> рік </v>
      </c>
      <c r="C9" s="26" t="str">
        <f>'[5]вспомогат'!C9</f>
        <v>11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'[5]вспомогат'!B10</f>
        <v>931893880</v>
      </c>
      <c r="C10" s="33">
        <f>'[5]вспомогат'!C10</f>
        <v>845581868</v>
      </c>
      <c r="D10" s="33">
        <f>'[5]вспомогат'!D10</f>
        <v>102784808</v>
      </c>
      <c r="E10" s="33">
        <f>'[5]вспомогат'!G10</f>
        <v>761176972.04</v>
      </c>
      <c r="F10" s="33">
        <f>'[5]вспомогат'!H10</f>
        <v>27830326.919999957</v>
      </c>
      <c r="G10" s="34">
        <f>'[5]вспомогат'!I10</f>
        <v>27.0763038444358</v>
      </c>
      <c r="H10" s="35">
        <f>'[5]вспомогат'!J10</f>
        <v>-74954481.08000004</v>
      </c>
      <c r="I10" s="36">
        <f>'[5]вспомогат'!K10</f>
        <v>90.01812844454228</v>
      </c>
      <c r="J10" s="37">
        <f>'[5]вспомогат'!L10</f>
        <v>-84404895.96000004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'[5]вспомогат'!B11</f>
        <v>1874282300</v>
      </c>
      <c r="C12" s="33">
        <f>'[5]вспомогат'!C11</f>
        <v>1602438500</v>
      </c>
      <c r="D12" s="38">
        <f>'[5]вспомогат'!D11</f>
        <v>187268000</v>
      </c>
      <c r="E12" s="33">
        <f>'[5]вспомогат'!G11</f>
        <v>1425231490.62</v>
      </c>
      <c r="F12" s="38">
        <f>'[5]вспомогат'!H11</f>
        <v>50392208.69999981</v>
      </c>
      <c r="G12" s="39">
        <f>'[5]вспомогат'!I11</f>
        <v>26.909140216160694</v>
      </c>
      <c r="H12" s="35">
        <f>'[5]вспомогат'!J11</f>
        <v>-136875791.3000002</v>
      </c>
      <c r="I12" s="36">
        <f>'[5]вспомогат'!K11</f>
        <v>88.94141588709957</v>
      </c>
      <c r="J12" s="37">
        <f>'[5]вспомогат'!L11</f>
        <v>-177207009.3800001</v>
      </c>
    </row>
    <row r="13" spans="1:10" ht="12.75">
      <c r="A13" s="32" t="s">
        <v>15</v>
      </c>
      <c r="B13" s="33">
        <f>'[5]вспомогат'!B12</f>
        <v>145415530</v>
      </c>
      <c r="C13" s="33">
        <f>'[5]вспомогат'!C12</f>
        <v>129207195</v>
      </c>
      <c r="D13" s="38">
        <f>'[5]вспомогат'!D12</f>
        <v>18425286</v>
      </c>
      <c r="E13" s="33">
        <f>'[5]вспомогат'!G12</f>
        <v>107665319.45</v>
      </c>
      <c r="F13" s="38">
        <f>'[5]вспомогат'!H12</f>
        <v>2879122.2600000054</v>
      </c>
      <c r="G13" s="39">
        <f>'[5]вспомогат'!I12</f>
        <v>15.625929822744707</v>
      </c>
      <c r="H13" s="35">
        <f>'[5]вспомогат'!J12</f>
        <v>-15546163.739999995</v>
      </c>
      <c r="I13" s="36">
        <f>'[5]вспомогат'!K12</f>
        <v>83.32765017458973</v>
      </c>
      <c r="J13" s="37">
        <f>'[5]вспомогат'!L12</f>
        <v>-21541875.549999997</v>
      </c>
    </row>
    <row r="14" spans="1:10" ht="12.75">
      <c r="A14" s="40" t="s">
        <v>16</v>
      </c>
      <c r="B14" s="33">
        <f>'[5]вспомогат'!B13</f>
        <v>267787710</v>
      </c>
      <c r="C14" s="33">
        <f>'[5]вспомогат'!C13</f>
        <v>245121135</v>
      </c>
      <c r="D14" s="38">
        <f>'[5]вспомогат'!D13</f>
        <v>21490925</v>
      </c>
      <c r="E14" s="33">
        <f>'[5]вспомогат'!G13</f>
        <v>220826157.7</v>
      </c>
      <c r="F14" s="38">
        <f>'[5]вспомогат'!H13</f>
        <v>9351411.189999998</v>
      </c>
      <c r="G14" s="39">
        <f>'[5]вспомогат'!I13</f>
        <v>43.51330242881588</v>
      </c>
      <c r="H14" s="35">
        <f>'[5]вспомогат'!J13</f>
        <v>-12139513.810000002</v>
      </c>
      <c r="I14" s="36">
        <f>'[5]вспомогат'!K13</f>
        <v>90.08858322233209</v>
      </c>
      <c r="J14" s="37">
        <f>'[5]вспомогат'!L13</f>
        <v>-24294977.300000012</v>
      </c>
    </row>
    <row r="15" spans="1:10" ht="12.75">
      <c r="A15" s="32" t="s">
        <v>17</v>
      </c>
      <c r="B15" s="33">
        <f>'[5]вспомогат'!B14</f>
        <v>162592400</v>
      </c>
      <c r="C15" s="33">
        <f>'[5]вспомогат'!C14</f>
        <v>147483300</v>
      </c>
      <c r="D15" s="38">
        <f>'[5]вспомогат'!D14</f>
        <v>16086960</v>
      </c>
      <c r="E15" s="33">
        <f>'[5]вспомогат'!G14</f>
        <v>118732398.35</v>
      </c>
      <c r="F15" s="38">
        <f>'[5]вспомогат'!H14</f>
        <v>3502155.769999996</v>
      </c>
      <c r="G15" s="39">
        <f>'[5]вспомогат'!I14</f>
        <v>21.770152782129102</v>
      </c>
      <c r="H15" s="35">
        <f>'[5]вспомогат'!J14</f>
        <v>-12584804.230000004</v>
      </c>
      <c r="I15" s="36">
        <f>'[5]вспомогат'!K14</f>
        <v>80.50565613191459</v>
      </c>
      <c r="J15" s="37">
        <f>'[5]вспомогат'!L14</f>
        <v>-28750901.650000006</v>
      </c>
    </row>
    <row r="16" spans="1:10" ht="12.75">
      <c r="A16" s="32" t="s">
        <v>18</v>
      </c>
      <c r="B16" s="33">
        <f>'[5]вспомогат'!B15</f>
        <v>26918300</v>
      </c>
      <c r="C16" s="33">
        <f>'[5]вспомогат'!C15</f>
        <v>23650782</v>
      </c>
      <c r="D16" s="38">
        <f>'[5]вспомогат'!D15</f>
        <v>2875938</v>
      </c>
      <c r="E16" s="33">
        <f>'[5]вспомогат'!G15</f>
        <v>20520543.53</v>
      </c>
      <c r="F16" s="38">
        <f>'[5]вспомогат'!H15</f>
        <v>489109.12000000104</v>
      </c>
      <c r="G16" s="39">
        <f>'[5]вспомогат'!I15</f>
        <v>17.006942430608763</v>
      </c>
      <c r="H16" s="35">
        <f>'[5]вспомогат'!J15</f>
        <v>-2386828.879999999</v>
      </c>
      <c r="I16" s="36">
        <f>'[5]вспомогат'!K15</f>
        <v>86.76475699619573</v>
      </c>
      <c r="J16" s="37">
        <f>'[5]вспомогат'!L15</f>
        <v>-3130238.469999999</v>
      </c>
    </row>
    <row r="17" spans="1:10" ht="20.25" customHeight="1">
      <c r="A17" s="41" t="s">
        <v>19</v>
      </c>
      <c r="B17" s="42">
        <f>SUM(B12:B16)</f>
        <v>2476996240</v>
      </c>
      <c r="C17" s="42">
        <f>SUM(C12:C16)</f>
        <v>2147900912</v>
      </c>
      <c r="D17" s="42">
        <f>SUM(D12:D16)</f>
        <v>246147109</v>
      </c>
      <c r="E17" s="42">
        <f>SUM(E12:E16)</f>
        <v>1892975909.6499999</v>
      </c>
      <c r="F17" s="42">
        <f>SUM(F12:F16)</f>
        <v>66614007.03999981</v>
      </c>
      <c r="G17" s="43">
        <f>F17/D17*100</f>
        <v>27.06268105712337</v>
      </c>
      <c r="H17" s="42">
        <f>SUM(H12:H16)</f>
        <v>-179533101.96000022</v>
      </c>
      <c r="I17" s="44">
        <f>E17/C17*100</f>
        <v>88.13143562974565</v>
      </c>
      <c r="J17" s="42">
        <f>SUM(J12:J16)</f>
        <v>-254925002.35000014</v>
      </c>
    </row>
    <row r="18" spans="1:10" ht="20.25" customHeight="1">
      <c r="A18" s="32" t="s">
        <v>20</v>
      </c>
      <c r="B18" s="45">
        <f>'[5]вспомогат'!B16</f>
        <v>29806958</v>
      </c>
      <c r="C18" s="45">
        <f>'[5]вспомогат'!C16</f>
        <v>28454460</v>
      </c>
      <c r="D18" s="46">
        <f>'[5]вспомогат'!D16</f>
        <v>4413972</v>
      </c>
      <c r="E18" s="45">
        <f>'[5]вспомогат'!G16</f>
        <v>24400521.79</v>
      </c>
      <c r="F18" s="46">
        <f>'[5]вспомогат'!H16</f>
        <v>498752.8699999973</v>
      </c>
      <c r="G18" s="47">
        <f>'[5]вспомогат'!I16</f>
        <v>11.299411731655692</v>
      </c>
      <c r="H18" s="48">
        <f>'[5]вспомогат'!J16</f>
        <v>-3915219.1300000027</v>
      </c>
      <c r="I18" s="49">
        <f>'[5]вспомогат'!K16</f>
        <v>85.75289002145885</v>
      </c>
      <c r="J18" s="50">
        <f>'[5]вспомогат'!L16</f>
        <v>-4053938.210000001</v>
      </c>
    </row>
    <row r="19" spans="1:10" ht="12.75">
      <c r="A19" s="32" t="s">
        <v>21</v>
      </c>
      <c r="B19" s="33">
        <f>'[5]вспомогат'!B17</f>
        <v>94926870</v>
      </c>
      <c r="C19" s="33">
        <f>'[5]вспомогат'!C17</f>
        <v>91180310</v>
      </c>
      <c r="D19" s="38">
        <f>'[5]вспомогат'!D17</f>
        <v>17741498</v>
      </c>
      <c r="E19" s="33">
        <f>'[5]вспомогат'!G17</f>
        <v>77350191.15</v>
      </c>
      <c r="F19" s="38">
        <f>'[5]вспомогат'!H17</f>
        <v>3099569.480000004</v>
      </c>
      <c r="G19" s="39">
        <f>'[5]вспомогат'!I17</f>
        <v>17.47073150192844</v>
      </c>
      <c r="H19" s="35">
        <f>'[5]вспомогат'!J17</f>
        <v>-14641928.519999996</v>
      </c>
      <c r="I19" s="36">
        <f>'[5]вспомогат'!K17</f>
        <v>84.83212126609352</v>
      </c>
      <c r="J19" s="37">
        <f>'[5]вспомогат'!L17</f>
        <v>-13830118.849999994</v>
      </c>
    </row>
    <row r="20" spans="1:10" ht="12.75">
      <c r="A20" s="32" t="s">
        <v>22</v>
      </c>
      <c r="B20" s="33">
        <f>'[5]вспомогат'!B18</f>
        <v>9268225</v>
      </c>
      <c r="C20" s="33">
        <f>'[5]вспомогат'!C18</f>
        <v>8189872</v>
      </c>
      <c r="D20" s="38">
        <f>'[5]вспомогат'!D18</f>
        <v>1261913</v>
      </c>
      <c r="E20" s="33">
        <f>'[5]вспомогат'!G18</f>
        <v>7440395.8</v>
      </c>
      <c r="F20" s="38">
        <f>'[5]вспомогат'!H18</f>
        <v>244258.96999999974</v>
      </c>
      <c r="G20" s="39">
        <f>'[5]вспомогат'!I18</f>
        <v>19.356244844137414</v>
      </c>
      <c r="H20" s="35">
        <f>'[5]вспомогат'!J18</f>
        <v>-1017654.0300000003</v>
      </c>
      <c r="I20" s="36">
        <f>'[5]вспомогат'!K18</f>
        <v>90.84874342358464</v>
      </c>
      <c r="J20" s="37">
        <f>'[5]вспомогат'!L18</f>
        <v>-749476.2000000002</v>
      </c>
    </row>
    <row r="21" spans="1:10" ht="12.75">
      <c r="A21" s="32" t="s">
        <v>23</v>
      </c>
      <c r="B21" s="33">
        <f>'[5]вспомогат'!B19</f>
        <v>20583455</v>
      </c>
      <c r="C21" s="33">
        <f>'[5]вспомогат'!C19</f>
        <v>18531978</v>
      </c>
      <c r="D21" s="38">
        <f>'[5]вспомогат'!D19</f>
        <v>2420738</v>
      </c>
      <c r="E21" s="33">
        <f>'[5]вспомогат'!G19</f>
        <v>16806363.7</v>
      </c>
      <c r="F21" s="38">
        <f>'[5]вспомогат'!H19</f>
        <v>635010.3999999985</v>
      </c>
      <c r="G21" s="39">
        <f>'[5]вспомогат'!I19</f>
        <v>26.23209946718722</v>
      </c>
      <c r="H21" s="35">
        <f>'[5]вспомогат'!J19</f>
        <v>-1785727.6000000015</v>
      </c>
      <c r="I21" s="36">
        <f>'[5]вспомогат'!K19</f>
        <v>90.68845052589637</v>
      </c>
      <c r="J21" s="37">
        <f>'[5]вспомогат'!L19</f>
        <v>-1725614.3000000007</v>
      </c>
    </row>
    <row r="22" spans="1:10" ht="12.75">
      <c r="A22" s="32" t="s">
        <v>24</v>
      </c>
      <c r="B22" s="33">
        <f>'[5]вспомогат'!B20</f>
        <v>44775773</v>
      </c>
      <c r="C22" s="33">
        <f>'[5]вспомогат'!C20</f>
        <v>40068861</v>
      </c>
      <c r="D22" s="38">
        <f>'[5]вспомогат'!D20</f>
        <v>5281565</v>
      </c>
      <c r="E22" s="33">
        <f>'[5]вспомогат'!G20</f>
        <v>36210492.27</v>
      </c>
      <c r="F22" s="38">
        <f>'[5]вспомогат'!H20</f>
        <v>1197591.700000003</v>
      </c>
      <c r="G22" s="39">
        <f>'[5]вспомогат'!I20</f>
        <v>22.67494009824745</v>
      </c>
      <c r="H22" s="35">
        <f>'[5]вспомогат'!J20</f>
        <v>-4083973.299999997</v>
      </c>
      <c r="I22" s="36">
        <f>'[5]вспомогат'!K20</f>
        <v>90.3706553325786</v>
      </c>
      <c r="J22" s="37">
        <f>'[5]вспомогат'!L20</f>
        <v>-3858368.7299999967</v>
      </c>
    </row>
    <row r="23" spans="1:10" ht="12.75">
      <c r="A23" s="32" t="s">
        <v>25</v>
      </c>
      <c r="B23" s="33">
        <f>'[5]вспомогат'!B21</f>
        <v>30364900</v>
      </c>
      <c r="C23" s="33">
        <f>'[5]вспомогат'!C21</f>
        <v>28012909</v>
      </c>
      <c r="D23" s="38">
        <f>'[5]вспомогат'!D21</f>
        <v>2745491</v>
      </c>
      <c r="E23" s="33">
        <f>'[5]вспомогат'!G21</f>
        <v>26254908.48</v>
      </c>
      <c r="F23" s="38">
        <f>'[5]вспомогат'!H21</f>
        <v>721697.3399999999</v>
      </c>
      <c r="G23" s="39">
        <f>'[5]вспомогат'!I21</f>
        <v>26.286640167460025</v>
      </c>
      <c r="H23" s="35">
        <f>'[5]вспомогат'!J21</f>
        <v>-2023793.6600000001</v>
      </c>
      <c r="I23" s="36">
        <f>'[5]вспомогат'!K21</f>
        <v>93.72432002688474</v>
      </c>
      <c r="J23" s="37">
        <f>'[5]вспомогат'!L21</f>
        <v>-1758000.5199999996</v>
      </c>
    </row>
    <row r="24" spans="1:10" ht="12.75">
      <c r="A24" s="32" t="s">
        <v>26</v>
      </c>
      <c r="B24" s="33">
        <f>'[5]вспомогат'!B22</f>
        <v>42797819</v>
      </c>
      <c r="C24" s="33">
        <f>'[5]вспомогат'!C22</f>
        <v>39808266</v>
      </c>
      <c r="D24" s="38">
        <f>'[5]вспомогат'!D22</f>
        <v>6016793</v>
      </c>
      <c r="E24" s="33">
        <f>'[5]вспомогат'!G22</f>
        <v>34923653.04</v>
      </c>
      <c r="F24" s="38">
        <f>'[5]вспомогат'!H22</f>
        <v>1674170.3599999994</v>
      </c>
      <c r="G24" s="39">
        <f>'[5]вспомогат'!I22</f>
        <v>27.824961902461983</v>
      </c>
      <c r="H24" s="35">
        <f>'[5]вспомогат'!J22</f>
        <v>-4342622.640000001</v>
      </c>
      <c r="I24" s="36">
        <f>'[5]вспомогат'!K22</f>
        <v>87.72965152513802</v>
      </c>
      <c r="J24" s="37">
        <f>'[5]вспомогат'!L22</f>
        <v>-4884612.960000001</v>
      </c>
    </row>
    <row r="25" spans="1:10" ht="12.75">
      <c r="A25" s="32" t="s">
        <v>27</v>
      </c>
      <c r="B25" s="33">
        <f>'[5]вспомогат'!B23</f>
        <v>22614350</v>
      </c>
      <c r="C25" s="33">
        <f>'[5]вспомогат'!C23</f>
        <v>20372638</v>
      </c>
      <c r="D25" s="38">
        <f>'[5]вспомогат'!D23</f>
        <v>2260324</v>
      </c>
      <c r="E25" s="33">
        <f>'[5]вспомогат'!G23</f>
        <v>19308132.72</v>
      </c>
      <c r="F25" s="38">
        <f>'[5]вспомогат'!H23</f>
        <v>466222.09999999776</v>
      </c>
      <c r="G25" s="39">
        <f>'[5]вспомогат'!I23</f>
        <v>20.626339409748237</v>
      </c>
      <c r="H25" s="35">
        <f>'[5]вспомогат'!J23</f>
        <v>-1794101.9000000022</v>
      </c>
      <c r="I25" s="36">
        <f>'[5]вспомогат'!K23</f>
        <v>94.77482847336707</v>
      </c>
      <c r="J25" s="37">
        <f>'[5]вспомогат'!L23</f>
        <v>-1064505.2800000012</v>
      </c>
    </row>
    <row r="26" spans="1:10" ht="12.75">
      <c r="A26" s="32" t="s">
        <v>28</v>
      </c>
      <c r="B26" s="33">
        <f>'[5]вспомогат'!B24</f>
        <v>24341105</v>
      </c>
      <c r="C26" s="33">
        <f>'[5]вспомогат'!C24</f>
        <v>22006919</v>
      </c>
      <c r="D26" s="38">
        <f>'[5]вспомогат'!D24</f>
        <v>2654556</v>
      </c>
      <c r="E26" s="33">
        <f>'[5]вспомогат'!G24</f>
        <v>22682654.26</v>
      </c>
      <c r="F26" s="38">
        <f>'[5]вспомогат'!H24</f>
        <v>871080.5</v>
      </c>
      <c r="G26" s="39">
        <f>'[5]вспомогат'!I24</f>
        <v>32.81454601070763</v>
      </c>
      <c r="H26" s="35">
        <f>'[5]вспомогат'!J24</f>
        <v>-1783475.5</v>
      </c>
      <c r="I26" s="36">
        <f>'[5]вспомогат'!K24</f>
        <v>103.07055821853119</v>
      </c>
      <c r="J26" s="37">
        <f>'[5]вспомогат'!L24</f>
        <v>675735.2600000016</v>
      </c>
    </row>
    <row r="27" spans="1:10" ht="12.75">
      <c r="A27" s="32" t="s">
        <v>29</v>
      </c>
      <c r="B27" s="33">
        <f>'[5]вспомогат'!B25</f>
        <v>33001400</v>
      </c>
      <c r="C27" s="33">
        <f>'[5]вспомогат'!C25</f>
        <v>29643555</v>
      </c>
      <c r="D27" s="38">
        <f>'[5]вспомогат'!D25</f>
        <v>3633100</v>
      </c>
      <c r="E27" s="33">
        <f>'[5]вспомогат'!G25</f>
        <v>28404910.14</v>
      </c>
      <c r="F27" s="38">
        <f>'[5]вспомогат'!H25</f>
        <v>835054.6799999997</v>
      </c>
      <c r="G27" s="39">
        <f>'[5]вспомогат'!I25</f>
        <v>22.9846324075858</v>
      </c>
      <c r="H27" s="35">
        <f>'[5]вспомогат'!J25</f>
        <v>-2798045.3200000003</v>
      </c>
      <c r="I27" s="36">
        <f>'[5]вспомогат'!K25</f>
        <v>95.82153739657744</v>
      </c>
      <c r="J27" s="37">
        <f>'[5]вспомогат'!L25</f>
        <v>-1238644.8599999994</v>
      </c>
    </row>
    <row r="28" spans="1:10" ht="12.75">
      <c r="A28" s="32" t="s">
        <v>30</v>
      </c>
      <c r="B28" s="33">
        <f>'[5]вспомогат'!B26</f>
        <v>21452079</v>
      </c>
      <c r="C28" s="33">
        <f>'[5]вспомогат'!C26</f>
        <v>19216185</v>
      </c>
      <c r="D28" s="38">
        <f>'[5]вспомогат'!D26</f>
        <v>1916797</v>
      </c>
      <c r="E28" s="33">
        <f>'[5]вспомогат'!G26</f>
        <v>18635106.42</v>
      </c>
      <c r="F28" s="38">
        <f>'[5]вспомогат'!H26</f>
        <v>616222.5200000033</v>
      </c>
      <c r="G28" s="39">
        <f>'[5]вспомогат'!I26</f>
        <v>32.1485540722363</v>
      </c>
      <c r="H28" s="35">
        <f>'[5]вспомогат'!J26</f>
        <v>-1300574.4799999967</v>
      </c>
      <c r="I28" s="36">
        <f>'[5]вспомогат'!K26</f>
        <v>96.9760981172902</v>
      </c>
      <c r="J28" s="37">
        <f>'[5]вспомогат'!L26</f>
        <v>-581078.5799999982</v>
      </c>
    </row>
    <row r="29" spans="1:10" ht="12.75">
      <c r="A29" s="32" t="s">
        <v>31</v>
      </c>
      <c r="B29" s="33">
        <f>'[5]вспомогат'!B27</f>
        <v>17447773</v>
      </c>
      <c r="C29" s="33">
        <f>'[5]вспомогат'!C27</f>
        <v>16291520</v>
      </c>
      <c r="D29" s="38">
        <f>'[5]вспомогат'!D27</f>
        <v>2003872</v>
      </c>
      <c r="E29" s="33">
        <f>'[5]вспомогат'!G27</f>
        <v>15077555.15</v>
      </c>
      <c r="F29" s="38">
        <f>'[5]вспомогат'!H27</f>
        <v>368556.7100000009</v>
      </c>
      <c r="G29" s="39">
        <f>'[5]вспомогат'!I27</f>
        <v>18.392228146308792</v>
      </c>
      <c r="H29" s="35">
        <f>'[5]вспомогат'!J27</f>
        <v>-1635315.289999999</v>
      </c>
      <c r="I29" s="36">
        <f>'[5]вспомогат'!K27</f>
        <v>92.54848626770247</v>
      </c>
      <c r="J29" s="37">
        <f>'[5]вспомогат'!L27</f>
        <v>-1213964.8499999996</v>
      </c>
    </row>
    <row r="30" spans="1:10" ht="12.75">
      <c r="A30" s="32" t="s">
        <v>32</v>
      </c>
      <c r="B30" s="33">
        <f>'[5]вспомогат'!B28</f>
        <v>31645551</v>
      </c>
      <c r="C30" s="33">
        <f>'[5]вспомогат'!C28</f>
        <v>30360826</v>
      </c>
      <c r="D30" s="38">
        <f>'[5]вспомогат'!D28</f>
        <v>2171214</v>
      </c>
      <c r="E30" s="33">
        <f>'[5]вспомогат'!G28</f>
        <v>26403509.87</v>
      </c>
      <c r="F30" s="38">
        <f>'[5]вспомогат'!H28</f>
        <v>627114.9299999997</v>
      </c>
      <c r="G30" s="39">
        <f>'[5]вспомогат'!I28</f>
        <v>28.883146939914706</v>
      </c>
      <c r="H30" s="35">
        <f>'[5]вспомогат'!J28</f>
        <v>-1544099.0700000003</v>
      </c>
      <c r="I30" s="36">
        <f>'[5]вспомогат'!K28</f>
        <v>86.9657165124559</v>
      </c>
      <c r="J30" s="37">
        <f>'[5]вспомогат'!L28</f>
        <v>-3957316.129999999</v>
      </c>
    </row>
    <row r="31" spans="1:10" ht="12.75">
      <c r="A31" s="32" t="s">
        <v>33</v>
      </c>
      <c r="B31" s="33">
        <f>'[5]вспомогат'!B29</f>
        <v>62488552</v>
      </c>
      <c r="C31" s="33">
        <f>'[5]вспомогат'!C29</f>
        <v>56662551</v>
      </c>
      <c r="D31" s="38">
        <f>'[5]вспомогат'!D29</f>
        <v>6069828</v>
      </c>
      <c r="E31" s="33">
        <f>'[5]вспомогат'!G29</f>
        <v>51685631.87</v>
      </c>
      <c r="F31" s="38">
        <f>'[5]вспомогат'!H29</f>
        <v>1639928.789999999</v>
      </c>
      <c r="G31" s="39">
        <f>'[5]вспомогат'!I29</f>
        <v>27.017714340505183</v>
      </c>
      <c r="H31" s="35">
        <f>'[5]вспомогат'!J29</f>
        <v>-4429899.210000001</v>
      </c>
      <c r="I31" s="36">
        <f>'[5]вспомогат'!K29</f>
        <v>91.21656359947507</v>
      </c>
      <c r="J31" s="37">
        <f>'[5]вспомогат'!L29</f>
        <v>-4976919.130000003</v>
      </c>
    </row>
    <row r="32" spans="1:10" ht="12.75">
      <c r="A32" s="32" t="s">
        <v>34</v>
      </c>
      <c r="B32" s="33">
        <f>'[5]вспомогат'!B30</f>
        <v>26947314</v>
      </c>
      <c r="C32" s="33">
        <f>'[5]вспомогат'!C30</f>
        <v>24650245</v>
      </c>
      <c r="D32" s="38">
        <f>'[5]вспомогат'!D30</f>
        <v>4226333</v>
      </c>
      <c r="E32" s="33">
        <f>'[5]вспомогат'!G30</f>
        <v>21590446.2</v>
      </c>
      <c r="F32" s="38">
        <f>'[5]вспомогат'!H30</f>
        <v>435773.87999999896</v>
      </c>
      <c r="G32" s="39">
        <f>'[5]вспомогат'!I30</f>
        <v>10.310921548302014</v>
      </c>
      <c r="H32" s="35">
        <f>'[5]вспомогат'!J30</f>
        <v>-3790559.120000001</v>
      </c>
      <c r="I32" s="36">
        <f>'[5]вспомогат'!K30</f>
        <v>87.58714649692122</v>
      </c>
      <c r="J32" s="37">
        <f>'[5]вспомогат'!L30</f>
        <v>-3059798.8000000007</v>
      </c>
    </row>
    <row r="33" spans="1:10" ht="12.75">
      <c r="A33" s="32" t="s">
        <v>35</v>
      </c>
      <c r="B33" s="33">
        <f>'[5]вспомогат'!B31</f>
        <v>28745895</v>
      </c>
      <c r="C33" s="33">
        <f>'[5]вспомогат'!C31</f>
        <v>26061336</v>
      </c>
      <c r="D33" s="38">
        <f>'[5]вспомогат'!D31</f>
        <v>3135565</v>
      </c>
      <c r="E33" s="33">
        <f>'[5]вспомогат'!G31</f>
        <v>23416841.7</v>
      </c>
      <c r="F33" s="38">
        <f>'[5]вспомогат'!H31</f>
        <v>645676.7300000004</v>
      </c>
      <c r="G33" s="39">
        <f>'[5]вспомогат'!I31</f>
        <v>20.59203779861047</v>
      </c>
      <c r="H33" s="35">
        <f>'[5]вспомогат'!J31</f>
        <v>-2489888.2699999996</v>
      </c>
      <c r="I33" s="36">
        <f>'[5]вспомогат'!K31</f>
        <v>89.85280608791506</v>
      </c>
      <c r="J33" s="37">
        <f>'[5]вспомогат'!L31</f>
        <v>-2644494.3000000007</v>
      </c>
    </row>
    <row r="34" spans="1:10" ht="12.75">
      <c r="A34" s="32" t="s">
        <v>36</v>
      </c>
      <c r="B34" s="33">
        <f>'[5]вспомогат'!B32</f>
        <v>10138716</v>
      </c>
      <c r="C34" s="33">
        <f>'[5]вспомогат'!C32</f>
        <v>9418256</v>
      </c>
      <c r="D34" s="38">
        <f>'[5]вспомогат'!D32</f>
        <v>1177267</v>
      </c>
      <c r="E34" s="33">
        <f>'[5]вспомогат'!G32</f>
        <v>8901439.46</v>
      </c>
      <c r="F34" s="38">
        <f>'[5]вспомогат'!H32</f>
        <v>229802.5300000012</v>
      </c>
      <c r="G34" s="39">
        <f>'[5]вспомогат'!I32</f>
        <v>19.52000098533308</v>
      </c>
      <c r="H34" s="35">
        <f>'[5]вспомогат'!J32</f>
        <v>-947464.4699999988</v>
      </c>
      <c r="I34" s="36">
        <f>'[5]вспомогат'!K32</f>
        <v>94.51260891613056</v>
      </c>
      <c r="J34" s="37">
        <f>'[5]вспомогат'!L32</f>
        <v>-516816.5399999991</v>
      </c>
    </row>
    <row r="35" spans="1:10" ht="12.75">
      <c r="A35" s="32" t="s">
        <v>37</v>
      </c>
      <c r="B35" s="33">
        <f>'[5]вспомогат'!B33</f>
        <v>25170542</v>
      </c>
      <c r="C35" s="33">
        <f>'[5]вспомогат'!C33</f>
        <v>23485384</v>
      </c>
      <c r="D35" s="38">
        <f>'[5]вспомогат'!D33</f>
        <v>3499101</v>
      </c>
      <c r="E35" s="33">
        <f>'[5]вспомогат'!G33</f>
        <v>21072782.32</v>
      </c>
      <c r="F35" s="38">
        <f>'[5]вспомогат'!H33</f>
        <v>975184.5199999996</v>
      </c>
      <c r="G35" s="39">
        <f>'[5]вспомогат'!I33</f>
        <v>27.86957335612775</v>
      </c>
      <c r="H35" s="35">
        <f>'[5]вспомогат'!J33</f>
        <v>-2523916.4800000004</v>
      </c>
      <c r="I35" s="36">
        <f>'[5]вспомогат'!K33</f>
        <v>89.7272206407185</v>
      </c>
      <c r="J35" s="37">
        <f>'[5]вспомогат'!L33</f>
        <v>-2412601.6799999997</v>
      </c>
    </row>
    <row r="36" spans="1:10" ht="12.75">
      <c r="A36" s="32" t="s">
        <v>38</v>
      </c>
      <c r="B36" s="33">
        <f>'[5]вспомогат'!B34</f>
        <v>19696176</v>
      </c>
      <c r="C36" s="33">
        <f>'[5]вспомогат'!C34</f>
        <v>18257945</v>
      </c>
      <c r="D36" s="38">
        <f>'[5]вспомогат'!D34</f>
        <v>2401209</v>
      </c>
      <c r="E36" s="33">
        <f>'[5]вспомогат'!G34</f>
        <v>16749060.17</v>
      </c>
      <c r="F36" s="38">
        <f>'[5]вспомогат'!H34</f>
        <v>447760.8100000005</v>
      </c>
      <c r="G36" s="39">
        <f>'[5]вспомогат'!I34</f>
        <v>18.64730683584813</v>
      </c>
      <c r="H36" s="35">
        <f>'[5]вспомогат'!J34</f>
        <v>-1953448.1899999995</v>
      </c>
      <c r="I36" s="36">
        <f>'[5]вспомогат'!K34</f>
        <v>91.7357357030049</v>
      </c>
      <c r="J36" s="37">
        <f>'[5]вспомогат'!L34</f>
        <v>-1508884.83</v>
      </c>
    </row>
    <row r="37" spans="1:10" ht="12.75">
      <c r="A37" s="32" t="s">
        <v>39</v>
      </c>
      <c r="B37" s="33">
        <f>'[5]вспомогат'!B35</f>
        <v>39468863</v>
      </c>
      <c r="C37" s="33">
        <f>'[5]вспомогат'!C35</f>
        <v>37841767</v>
      </c>
      <c r="D37" s="38">
        <f>'[5]вспомогат'!D35</f>
        <v>6026949</v>
      </c>
      <c r="E37" s="33">
        <f>'[5]вспомогат'!G35</f>
        <v>32970388.81</v>
      </c>
      <c r="F37" s="38">
        <f>'[5]вспомогат'!H35</f>
        <v>682511.6999999993</v>
      </c>
      <c r="G37" s="39">
        <f>'[5]вспомогат'!I35</f>
        <v>11.324331763882508</v>
      </c>
      <c r="H37" s="35">
        <f>'[5]вспомогат'!J35</f>
        <v>-5344437.300000001</v>
      </c>
      <c r="I37" s="36">
        <f>'[5]вспомогат'!K35</f>
        <v>87.12698011696969</v>
      </c>
      <c r="J37" s="37">
        <f>'[5]вспомогат'!L35</f>
        <v>-4871378.190000001</v>
      </c>
    </row>
    <row r="38" spans="1:10" ht="18.75" customHeight="1">
      <c r="A38" s="51" t="s">
        <v>40</v>
      </c>
      <c r="B38" s="42">
        <f>SUM(B18:B37)</f>
        <v>635682316</v>
      </c>
      <c r="C38" s="42">
        <f>SUM(C18:C37)</f>
        <v>588515783</v>
      </c>
      <c r="D38" s="42">
        <f>SUM(D18:D37)</f>
        <v>81058085</v>
      </c>
      <c r="E38" s="42">
        <f>SUM(E18:E37)</f>
        <v>530284985.31999993</v>
      </c>
      <c r="F38" s="42">
        <f>SUM(F18:F37)</f>
        <v>16911941.520000003</v>
      </c>
      <c r="G38" s="43">
        <f>F38/D38*100</f>
        <v>20.863978614841447</v>
      </c>
      <c r="H38" s="42">
        <f>SUM(H18:H37)</f>
        <v>-64146143.47999999</v>
      </c>
      <c r="I38" s="44">
        <f>E38/C38*100</f>
        <v>90.10548240810729</v>
      </c>
      <c r="J38" s="42">
        <f>SUM(J18:J37)</f>
        <v>-58230797.67999999</v>
      </c>
    </row>
    <row r="39" spans="1:10" ht="20.25" customHeight="1">
      <c r="A39" s="52" t="s">
        <v>41</v>
      </c>
      <c r="B39" s="53">
        <f>'[5]вспомогат'!B36</f>
        <v>4044572436</v>
      </c>
      <c r="C39" s="53">
        <f>'[5]вспомогат'!C36</f>
        <v>3581998563</v>
      </c>
      <c r="D39" s="53">
        <f>'[5]вспомогат'!D36</f>
        <v>429990002</v>
      </c>
      <c r="E39" s="53">
        <f>'[5]вспомогат'!G36</f>
        <v>3184437867.0099993</v>
      </c>
      <c r="F39" s="53">
        <f>'[5]вспомогат'!H36</f>
        <v>111356275.4799998</v>
      </c>
      <c r="G39" s="54">
        <f>'[5]вспомогат'!I36</f>
        <v>25.89741039606772</v>
      </c>
      <c r="H39" s="53">
        <f>'[5]вспомогат'!J36</f>
        <v>-318633726.5200002</v>
      </c>
      <c r="I39" s="54">
        <f>'[5]вспомогат'!K36</f>
        <v>88.90114864655236</v>
      </c>
      <c r="J39" s="53">
        <f>'[5]вспомогат'!L36</f>
        <v>-397560695.9900002</v>
      </c>
    </row>
    <row r="41" spans="2:5" ht="12.75">
      <c r="B41" s="55"/>
      <c r="E41" s="56"/>
    </row>
    <row r="42" ht="12.75">
      <c r="G42" s="57"/>
    </row>
    <row r="43" spans="2:5" ht="12.75">
      <c r="B43" s="58"/>
      <c r="C43" s="59"/>
      <c r="D43" s="59"/>
      <c r="E43" s="58"/>
    </row>
  </sheetData>
  <mergeCells count="8">
    <mergeCell ref="I8:J8"/>
    <mergeCell ref="G6:J6"/>
    <mergeCell ref="G7:J7"/>
    <mergeCell ref="A2:J2"/>
    <mergeCell ref="A5:A9"/>
    <mergeCell ref="G8:H8"/>
    <mergeCell ref="B5:J5"/>
    <mergeCell ref="E6:F7"/>
  </mergeCells>
  <printOptions horizontalCentered="1"/>
  <pageMargins left="0.1968503937007874" right="0.2362204724409449" top="0.7480314960629921" bottom="0.2362204724409449" header="0.35433070866141736" footer="0"/>
  <pageSetup blackAndWhite="1" horizontalDpi="300" verticalDpi="300" orientation="landscape" paperSize="9" scale="90" r:id="rId1"/>
  <headerFooter alignWithMargins="0">
    <oddHeader>&amp;C&amp;"Times New Roman,обычный"&amp;13Щоденний моніторинг виконання за помісячним розписом доходів станом на 13.11.2013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dohod5</dc:creator>
  <cp:keywords/>
  <dc:description/>
  <cp:lastModifiedBy>dohod5</cp:lastModifiedBy>
  <dcterms:created xsi:type="dcterms:W3CDTF">2013-11-14T06:37:54Z</dcterms:created>
  <dcterms:modified xsi:type="dcterms:W3CDTF">2013-11-14T06:46:52Z</dcterms:modified>
  <cp:category/>
  <cp:version/>
  <cp:contentType/>
  <cp:contentStatus/>
</cp:coreProperties>
</file>