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<sst xmlns="http://schemas.openxmlformats.org/spreadsheetml/2006/main" count="47" uniqueCount="42">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</sst>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91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29.10.2013</v>
          </cell>
        </row>
        <row r="6">
          <cell r="G6" t="str">
            <v>Фактично надійшло на 29.10.2013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931893880</v>
          </cell>
          <cell r="C10">
            <v>742797060</v>
          </cell>
          <cell r="D10">
            <v>77099308</v>
          </cell>
          <cell r="G10">
            <v>726860403.93</v>
          </cell>
          <cell r="H10">
            <v>60036579.50999999</v>
          </cell>
          <cell r="I10">
            <v>77.8691548178357</v>
          </cell>
          <cell r="J10">
            <v>-17062728.49000001</v>
          </cell>
          <cell r="K10">
            <v>97.85450738456072</v>
          </cell>
          <cell r="L10">
            <v>-15936656.070000052</v>
          </cell>
        </row>
        <row r="11">
          <cell r="B11">
            <v>1874282300</v>
          </cell>
          <cell r="C11">
            <v>1415170500</v>
          </cell>
          <cell r="D11">
            <v>178399000</v>
          </cell>
          <cell r="G11">
            <v>1358860142.83</v>
          </cell>
          <cell r="H11">
            <v>120156622.30999994</v>
          </cell>
          <cell r="I11">
            <v>67.35274430349942</v>
          </cell>
          <cell r="J11">
            <v>-58242377.69000006</v>
          </cell>
          <cell r="K11">
            <v>96.02094891251619</v>
          </cell>
          <cell r="L11">
            <v>-56310357.17000008</v>
          </cell>
        </row>
        <row r="12">
          <cell r="B12">
            <v>145415530</v>
          </cell>
          <cell r="C12">
            <v>110781909</v>
          </cell>
          <cell r="D12">
            <v>16728261</v>
          </cell>
          <cell r="G12">
            <v>103188232.36</v>
          </cell>
          <cell r="H12">
            <v>8338724.739999995</v>
          </cell>
          <cell r="I12">
            <v>49.848126712035366</v>
          </cell>
          <cell r="J12">
            <v>-8389536.260000005</v>
          </cell>
          <cell r="K12">
            <v>93.14538203164562</v>
          </cell>
          <cell r="L12">
            <v>-7593676.640000001</v>
          </cell>
        </row>
        <row r="13">
          <cell r="B13">
            <v>267787710</v>
          </cell>
          <cell r="C13">
            <v>223630210</v>
          </cell>
          <cell r="D13">
            <v>32930975</v>
          </cell>
          <cell r="G13">
            <v>211335473.79</v>
          </cell>
          <cell r="H13">
            <v>20514187.159999996</v>
          </cell>
          <cell r="I13">
            <v>62.29450285028001</v>
          </cell>
          <cell r="J13">
            <v>-12416787.840000004</v>
          </cell>
          <cell r="K13">
            <v>94.50220244840801</v>
          </cell>
          <cell r="L13">
            <v>-12294736.210000008</v>
          </cell>
        </row>
        <row r="14">
          <cell r="B14">
            <v>162592400</v>
          </cell>
          <cell r="C14">
            <v>131572340</v>
          </cell>
          <cell r="D14">
            <v>28022350</v>
          </cell>
          <cell r="G14">
            <v>113795075.95</v>
          </cell>
          <cell r="H14">
            <v>10224371.790000007</v>
          </cell>
          <cell r="I14">
            <v>36.48648949856099</v>
          </cell>
          <cell r="J14">
            <v>-17797978.209999993</v>
          </cell>
          <cell r="K14">
            <v>86.48860083357947</v>
          </cell>
          <cell r="L14">
            <v>-17777264.049999997</v>
          </cell>
        </row>
        <row r="15">
          <cell r="B15">
            <v>26918300</v>
          </cell>
          <cell r="C15">
            <v>20774844</v>
          </cell>
          <cell r="D15">
            <v>2838415</v>
          </cell>
          <cell r="G15">
            <v>19607775.38</v>
          </cell>
          <cell r="H15">
            <v>1668217.3399999999</v>
          </cell>
          <cell r="I15">
            <v>58.772848226915364</v>
          </cell>
          <cell r="J15">
            <v>-1170197.6600000001</v>
          </cell>
          <cell r="K15">
            <v>94.38229899584324</v>
          </cell>
          <cell r="L15">
            <v>-1167068.620000001</v>
          </cell>
        </row>
        <row r="16">
          <cell r="B16">
            <v>29806958</v>
          </cell>
          <cell r="C16">
            <v>24040488</v>
          </cell>
          <cell r="D16">
            <v>4534585</v>
          </cell>
          <cell r="G16">
            <v>23490374.76</v>
          </cell>
          <cell r="H16">
            <v>1827903.330000002</v>
          </cell>
          <cell r="I16">
            <v>40.31026720196009</v>
          </cell>
          <cell r="J16">
            <v>-2706681.669999998</v>
          </cell>
          <cell r="K16">
            <v>97.71172182528076</v>
          </cell>
          <cell r="L16">
            <v>-550113.2399999984</v>
          </cell>
        </row>
        <row r="17">
          <cell r="B17">
            <v>94935870</v>
          </cell>
          <cell r="C17">
            <v>73438812</v>
          </cell>
          <cell r="D17">
            <v>9432948</v>
          </cell>
          <cell r="G17">
            <v>73369479</v>
          </cell>
          <cell r="H17">
            <v>7719780.909999996</v>
          </cell>
          <cell r="I17">
            <v>81.83847626426008</v>
          </cell>
          <cell r="J17">
            <v>-1713167.0900000036</v>
          </cell>
          <cell r="K17">
            <v>99.90559079305368</v>
          </cell>
          <cell r="L17">
            <v>-69333</v>
          </cell>
        </row>
        <row r="18">
          <cell r="B18">
            <v>9268225</v>
          </cell>
          <cell r="C18">
            <v>6956959</v>
          </cell>
          <cell r="D18">
            <v>826556</v>
          </cell>
          <cell r="G18">
            <v>7024229.06</v>
          </cell>
          <cell r="H18">
            <v>659077.8399999999</v>
          </cell>
          <cell r="I18">
            <v>79.73783264533799</v>
          </cell>
          <cell r="J18">
            <v>-167478.16000000015</v>
          </cell>
          <cell r="K18">
            <v>100.9669463338795</v>
          </cell>
          <cell r="L18">
            <v>67270.05999999959</v>
          </cell>
        </row>
        <row r="19">
          <cell r="B19">
            <v>20583455</v>
          </cell>
          <cell r="C19">
            <v>16281240</v>
          </cell>
          <cell r="D19">
            <v>2072648</v>
          </cell>
          <cell r="G19">
            <v>15964550.54</v>
          </cell>
          <cell r="H19">
            <v>1291506.789999999</v>
          </cell>
          <cell r="I19">
            <v>62.31192127172579</v>
          </cell>
          <cell r="J19">
            <v>-781141.2100000009</v>
          </cell>
          <cell r="K19">
            <v>98.05488120069478</v>
          </cell>
          <cell r="L19">
            <v>-316689.4600000009</v>
          </cell>
        </row>
        <row r="20">
          <cell r="B20">
            <v>44775773</v>
          </cell>
          <cell r="C20">
            <v>35064621</v>
          </cell>
          <cell r="D20">
            <v>5405433</v>
          </cell>
          <cell r="G20">
            <v>34519267.8</v>
          </cell>
          <cell r="H20">
            <v>3683594.669999998</v>
          </cell>
          <cell r="I20">
            <v>68.1461535088863</v>
          </cell>
          <cell r="J20">
            <v>-1721838.330000002</v>
          </cell>
          <cell r="K20">
            <v>98.44471953653797</v>
          </cell>
          <cell r="L20">
            <v>-545353.200000003</v>
          </cell>
        </row>
        <row r="21">
          <cell r="B21">
            <v>30364900</v>
          </cell>
          <cell r="C21">
            <v>25267418</v>
          </cell>
          <cell r="D21">
            <v>2866581</v>
          </cell>
          <cell r="G21">
            <v>25042364.07</v>
          </cell>
          <cell r="H21">
            <v>2312577.370000001</v>
          </cell>
          <cell r="I21">
            <v>80.6737144354198</v>
          </cell>
          <cell r="J21">
            <v>-554003.629999999</v>
          </cell>
          <cell r="K21">
            <v>99.10931172310524</v>
          </cell>
          <cell r="L21">
            <v>-225053.9299999997</v>
          </cell>
        </row>
        <row r="22">
          <cell r="B22">
            <v>42797819</v>
          </cell>
          <cell r="C22">
            <v>33791473</v>
          </cell>
          <cell r="D22">
            <v>4386149</v>
          </cell>
          <cell r="G22">
            <v>32860608.14</v>
          </cell>
          <cell r="H22">
            <v>3125866.5500000007</v>
          </cell>
          <cell r="I22">
            <v>71.26676613129196</v>
          </cell>
          <cell r="J22">
            <v>-1260282.4499999993</v>
          </cell>
          <cell r="K22">
            <v>97.24526699383598</v>
          </cell>
          <cell r="L22">
            <v>-930864.8599999994</v>
          </cell>
        </row>
        <row r="23">
          <cell r="B23">
            <v>22614350</v>
          </cell>
          <cell r="C23">
            <v>18112314</v>
          </cell>
          <cell r="D23">
            <v>2374534</v>
          </cell>
          <cell r="G23">
            <v>18582951.27</v>
          </cell>
          <cell r="H23">
            <v>1864520.1500000004</v>
          </cell>
          <cell r="I23">
            <v>78.52151832738552</v>
          </cell>
          <cell r="J23">
            <v>-510013.8499999996</v>
          </cell>
          <cell r="K23">
            <v>102.59843811232511</v>
          </cell>
          <cell r="L23">
            <v>470637.26999999955</v>
          </cell>
        </row>
        <row r="24">
          <cell r="B24">
            <v>24341105</v>
          </cell>
          <cell r="C24">
            <v>19352363</v>
          </cell>
          <cell r="D24">
            <v>3177782</v>
          </cell>
          <cell r="G24">
            <v>21332485.61</v>
          </cell>
          <cell r="H24">
            <v>2442931.780000001</v>
          </cell>
          <cell r="I24">
            <v>76.87537345230105</v>
          </cell>
          <cell r="J24">
            <v>-734850.2199999988</v>
          </cell>
          <cell r="K24">
            <v>110.23194226978896</v>
          </cell>
          <cell r="L24">
            <v>1980122.6099999994</v>
          </cell>
        </row>
        <row r="25">
          <cell r="B25">
            <v>33001400</v>
          </cell>
          <cell r="C25">
            <v>26010455</v>
          </cell>
          <cell r="D25">
            <v>3566715</v>
          </cell>
          <cell r="G25">
            <v>27023705.52</v>
          </cell>
          <cell r="H25">
            <v>2338778.759999998</v>
          </cell>
          <cell r="I25">
            <v>65.57234766444748</v>
          </cell>
          <cell r="J25">
            <v>-1227936.240000002</v>
          </cell>
          <cell r="K25">
            <v>103.89555092365742</v>
          </cell>
          <cell r="L25">
            <v>1013250.5199999996</v>
          </cell>
        </row>
        <row r="26">
          <cell r="B26">
            <v>21452079</v>
          </cell>
          <cell r="C26">
            <v>17299388</v>
          </cell>
          <cell r="D26">
            <v>2187143</v>
          </cell>
          <cell r="G26">
            <v>17606768.95</v>
          </cell>
          <cell r="H26">
            <v>1666789.2299999986</v>
          </cell>
          <cell r="I26">
            <v>76.20851631557693</v>
          </cell>
          <cell r="J26">
            <v>-520353.7700000014</v>
          </cell>
          <cell r="K26">
            <v>101.7768313538028</v>
          </cell>
          <cell r="L26">
            <v>307380.94999999925</v>
          </cell>
        </row>
        <row r="27">
          <cell r="B27">
            <v>17447773</v>
          </cell>
          <cell r="C27">
            <v>14287648</v>
          </cell>
          <cell r="D27">
            <v>1761939</v>
          </cell>
          <cell r="G27">
            <v>14530543.91</v>
          </cell>
          <cell r="H27">
            <v>1400274.2699999996</v>
          </cell>
          <cell r="I27">
            <v>79.47348177207041</v>
          </cell>
          <cell r="J27">
            <v>-361664.73000000045</v>
          </cell>
          <cell r="K27">
            <v>101.70004125241607</v>
          </cell>
          <cell r="L27">
            <v>242895.91000000015</v>
          </cell>
        </row>
        <row r="28">
          <cell r="B28">
            <v>31678201</v>
          </cell>
          <cell r="C28">
            <v>28199612</v>
          </cell>
          <cell r="D28">
            <v>6875887</v>
          </cell>
          <cell r="G28">
            <v>25150218.01</v>
          </cell>
          <cell r="H28">
            <v>2143198.170000002</v>
          </cell>
          <cell r="I28">
            <v>31.169770096570836</v>
          </cell>
          <cell r="J28">
            <v>-4732688.829999998</v>
          </cell>
          <cell r="K28">
            <v>89.1863973518501</v>
          </cell>
          <cell r="L28">
            <v>-3049393.9899999984</v>
          </cell>
        </row>
        <row r="29">
          <cell r="B29">
            <v>62488552</v>
          </cell>
          <cell r="C29">
            <v>50592723</v>
          </cell>
          <cell r="D29">
            <v>7037348</v>
          </cell>
          <cell r="G29">
            <v>49682908.45</v>
          </cell>
          <cell r="H29">
            <v>5626216.220000006</v>
          </cell>
          <cell r="I29">
            <v>79.94796079432204</v>
          </cell>
          <cell r="J29">
            <v>-1411131.7799999937</v>
          </cell>
          <cell r="K29">
            <v>98.20168890692047</v>
          </cell>
          <cell r="L29">
            <v>-909814.549999997</v>
          </cell>
        </row>
        <row r="30">
          <cell r="B30">
            <v>26947314</v>
          </cell>
          <cell r="C30">
            <v>21108812</v>
          </cell>
          <cell r="D30">
            <v>3003336</v>
          </cell>
          <cell r="G30">
            <v>20765600.45</v>
          </cell>
          <cell r="H30">
            <v>1661526.539999999</v>
          </cell>
          <cell r="I30">
            <v>55.322699158535684</v>
          </cell>
          <cell r="J30">
            <v>-1341809.460000001</v>
          </cell>
          <cell r="K30">
            <v>98.3740840081384</v>
          </cell>
          <cell r="L30">
            <v>-343211.55000000075</v>
          </cell>
        </row>
        <row r="31">
          <cell r="B31">
            <v>28745895</v>
          </cell>
          <cell r="C31">
            <v>22925771</v>
          </cell>
          <cell r="D31">
            <v>3384099</v>
          </cell>
          <cell r="G31">
            <v>22270503.18</v>
          </cell>
          <cell r="H31">
            <v>2248822.3900000006</v>
          </cell>
          <cell r="I31">
            <v>66.45261825969041</v>
          </cell>
          <cell r="J31">
            <v>-1135276.6099999994</v>
          </cell>
          <cell r="K31">
            <v>97.14178502437278</v>
          </cell>
          <cell r="L31">
            <v>-655267.8200000003</v>
          </cell>
        </row>
        <row r="32">
          <cell r="B32">
            <v>10076571</v>
          </cell>
          <cell r="C32">
            <v>8240989</v>
          </cell>
          <cell r="D32">
            <v>1024706</v>
          </cell>
          <cell r="G32">
            <v>8474158.8</v>
          </cell>
          <cell r="H32">
            <v>668995.9800000004</v>
          </cell>
          <cell r="I32">
            <v>65.28662660314279</v>
          </cell>
          <cell r="J32">
            <v>-355710.01999999955</v>
          </cell>
          <cell r="K32">
            <v>102.82939098693132</v>
          </cell>
          <cell r="L32">
            <v>233169.80000000075</v>
          </cell>
        </row>
        <row r="33">
          <cell r="B33">
            <v>25170542</v>
          </cell>
          <cell r="C33">
            <v>20440283</v>
          </cell>
          <cell r="D33">
            <v>3364981</v>
          </cell>
          <cell r="G33">
            <v>19925239.94</v>
          </cell>
          <cell r="H33">
            <v>1745828.4700000025</v>
          </cell>
          <cell r="I33">
            <v>51.88226828026674</v>
          </cell>
          <cell r="J33">
            <v>-1619152.5299999975</v>
          </cell>
          <cell r="K33">
            <v>97.48025474989755</v>
          </cell>
          <cell r="L33">
            <v>-515043.05999999866</v>
          </cell>
        </row>
        <row r="34">
          <cell r="B34">
            <v>19696176</v>
          </cell>
          <cell r="C34">
            <v>15856736</v>
          </cell>
          <cell r="D34">
            <v>2264658</v>
          </cell>
          <cell r="G34">
            <v>16022220.56</v>
          </cell>
          <cell r="H34">
            <v>1674881.3499999996</v>
          </cell>
          <cell r="I34">
            <v>73.95736354010184</v>
          </cell>
          <cell r="J34">
            <v>-589776.6500000004</v>
          </cell>
          <cell r="K34">
            <v>101.04362310124858</v>
          </cell>
          <cell r="L34">
            <v>165484.56000000052</v>
          </cell>
        </row>
        <row r="35">
          <cell r="B35">
            <v>39468863</v>
          </cell>
          <cell r="C35">
            <v>31814818</v>
          </cell>
          <cell r="D35">
            <v>4500371</v>
          </cell>
          <cell r="G35">
            <v>31580087.67</v>
          </cell>
          <cell r="H35">
            <v>2565404.170000002</v>
          </cell>
          <cell r="I35">
            <v>57.00428186920593</v>
          </cell>
          <cell r="J35">
            <v>-1934966.8299999982</v>
          </cell>
          <cell r="K35">
            <v>99.26219810529798</v>
          </cell>
          <cell r="L35">
            <v>-234730.3299999982</v>
          </cell>
        </row>
        <row r="36">
          <cell r="B36">
            <v>4044551941</v>
          </cell>
          <cell r="C36">
            <v>3153809786</v>
          </cell>
          <cell r="D36">
            <v>410066708</v>
          </cell>
          <cell r="G36">
            <v>3038865369.93</v>
          </cell>
          <cell r="H36">
            <v>269607177.7899999</v>
          </cell>
          <cell r="I36">
            <v>65.74715101963359</v>
          </cell>
          <cell r="J36">
            <v>-140459530.2100001</v>
          </cell>
          <cell r="K36">
            <v>96.35537892677462</v>
          </cell>
          <cell r="L36">
            <v>-114944416.07000011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29.10.2013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29.10.2013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742797060</v>
      </c>
      <c r="D10" s="33">
        <f>'[5]вспомогат'!D10</f>
        <v>77099308</v>
      </c>
      <c r="E10" s="33">
        <f>'[5]вспомогат'!G10</f>
        <v>726860403.93</v>
      </c>
      <c r="F10" s="33">
        <f>'[5]вспомогат'!H10</f>
        <v>60036579.50999999</v>
      </c>
      <c r="G10" s="34">
        <f>'[5]вспомогат'!I10</f>
        <v>77.8691548178357</v>
      </c>
      <c r="H10" s="35">
        <f>'[5]вспомогат'!J10</f>
        <v>-17062728.49000001</v>
      </c>
      <c r="I10" s="36">
        <f>'[5]вспомогат'!K10</f>
        <v>97.85450738456072</v>
      </c>
      <c r="J10" s="37">
        <f>'[5]вспомогат'!L10</f>
        <v>-15936656.070000052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1415170500</v>
      </c>
      <c r="D12" s="38">
        <f>'[5]вспомогат'!D11</f>
        <v>178399000</v>
      </c>
      <c r="E12" s="33">
        <f>'[5]вспомогат'!G11</f>
        <v>1358860142.83</v>
      </c>
      <c r="F12" s="38">
        <f>'[5]вспомогат'!H11</f>
        <v>120156622.30999994</v>
      </c>
      <c r="G12" s="39">
        <f>'[5]вспомогат'!I11</f>
        <v>67.35274430349942</v>
      </c>
      <c r="H12" s="35">
        <f>'[5]вспомогат'!J11</f>
        <v>-58242377.69000006</v>
      </c>
      <c r="I12" s="36">
        <f>'[5]вспомогат'!K11</f>
        <v>96.02094891251619</v>
      </c>
      <c r="J12" s="37">
        <f>'[5]вспомогат'!L11</f>
        <v>-56310357.17000008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110781909</v>
      </c>
      <c r="D13" s="38">
        <f>'[5]вспомогат'!D12</f>
        <v>16728261</v>
      </c>
      <c r="E13" s="33">
        <f>'[5]вспомогат'!G12</f>
        <v>103188232.36</v>
      </c>
      <c r="F13" s="38">
        <f>'[5]вспомогат'!H12</f>
        <v>8338724.739999995</v>
      </c>
      <c r="G13" s="39">
        <f>'[5]вспомогат'!I12</f>
        <v>49.848126712035366</v>
      </c>
      <c r="H13" s="35">
        <f>'[5]вспомогат'!J12</f>
        <v>-8389536.260000005</v>
      </c>
      <c r="I13" s="36">
        <f>'[5]вспомогат'!K12</f>
        <v>93.14538203164562</v>
      </c>
      <c r="J13" s="37">
        <f>'[5]вспомогат'!L12</f>
        <v>-7593676.640000001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223630210</v>
      </c>
      <c r="D14" s="38">
        <f>'[5]вспомогат'!D13</f>
        <v>32930975</v>
      </c>
      <c r="E14" s="33">
        <f>'[5]вспомогат'!G13</f>
        <v>211335473.79</v>
      </c>
      <c r="F14" s="38">
        <f>'[5]вспомогат'!H13</f>
        <v>20514187.159999996</v>
      </c>
      <c r="G14" s="39">
        <f>'[5]вспомогат'!I13</f>
        <v>62.29450285028001</v>
      </c>
      <c r="H14" s="35">
        <f>'[5]вспомогат'!J13</f>
        <v>-12416787.840000004</v>
      </c>
      <c r="I14" s="36">
        <f>'[5]вспомогат'!K13</f>
        <v>94.50220244840801</v>
      </c>
      <c r="J14" s="37">
        <f>'[5]вспомогат'!L13</f>
        <v>-12294736.210000008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131572340</v>
      </c>
      <c r="D15" s="38">
        <f>'[5]вспомогат'!D14</f>
        <v>28022350</v>
      </c>
      <c r="E15" s="33">
        <f>'[5]вспомогат'!G14</f>
        <v>113795075.95</v>
      </c>
      <c r="F15" s="38">
        <f>'[5]вспомогат'!H14</f>
        <v>10224371.790000007</v>
      </c>
      <c r="G15" s="39">
        <f>'[5]вспомогат'!I14</f>
        <v>36.48648949856099</v>
      </c>
      <c r="H15" s="35">
        <f>'[5]вспомогат'!J14</f>
        <v>-17797978.209999993</v>
      </c>
      <c r="I15" s="36">
        <f>'[5]вспомогат'!K14</f>
        <v>86.48860083357947</v>
      </c>
      <c r="J15" s="37">
        <f>'[5]вспомогат'!L14</f>
        <v>-17777264.049999997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20774844</v>
      </c>
      <c r="D16" s="38">
        <f>'[5]вспомогат'!D15</f>
        <v>2838415</v>
      </c>
      <c r="E16" s="33">
        <f>'[5]вспомогат'!G15</f>
        <v>19607775.38</v>
      </c>
      <c r="F16" s="38">
        <f>'[5]вспомогат'!H15</f>
        <v>1668217.3399999999</v>
      </c>
      <c r="G16" s="39">
        <f>'[5]вспомогат'!I15</f>
        <v>58.772848226915364</v>
      </c>
      <c r="H16" s="35">
        <f>'[5]вспомогат'!J15</f>
        <v>-1170197.6600000001</v>
      </c>
      <c r="I16" s="36">
        <f>'[5]вспомогат'!K15</f>
        <v>94.38229899584324</v>
      </c>
      <c r="J16" s="37">
        <f>'[5]вспомогат'!L15</f>
        <v>-1167068.620000001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1901929803</v>
      </c>
      <c r="D17" s="42">
        <f>SUM(D12:D16)</f>
        <v>258919001</v>
      </c>
      <c r="E17" s="42">
        <f>SUM(E12:E16)</f>
        <v>1806786700.31</v>
      </c>
      <c r="F17" s="42">
        <f>SUM(F12:F16)</f>
        <v>160902123.33999994</v>
      </c>
      <c r="G17" s="43">
        <f>F17/D17*100</f>
        <v>62.1438066416763</v>
      </c>
      <c r="H17" s="42">
        <f>SUM(H12:H16)</f>
        <v>-98016877.66000006</v>
      </c>
      <c r="I17" s="44">
        <f>E17/C17*100</f>
        <v>94.99754919766616</v>
      </c>
      <c r="J17" s="42">
        <f>SUM(J12:J16)</f>
        <v>-95143102.69000009</v>
      </c>
    </row>
    <row r="18" spans="1:10" ht="20.25" customHeight="1">
      <c r="A18" s="32" t="s">
        <v>20</v>
      </c>
      <c r="B18" s="45">
        <f>'[5]вспомогат'!B16</f>
        <v>29806958</v>
      </c>
      <c r="C18" s="45">
        <f>'[5]вспомогат'!C16</f>
        <v>24040488</v>
      </c>
      <c r="D18" s="46">
        <f>'[5]вспомогат'!D16</f>
        <v>4534585</v>
      </c>
      <c r="E18" s="45">
        <f>'[5]вспомогат'!G16</f>
        <v>23490374.76</v>
      </c>
      <c r="F18" s="46">
        <f>'[5]вспомогат'!H16</f>
        <v>1827903.330000002</v>
      </c>
      <c r="G18" s="47">
        <f>'[5]вспомогат'!I16</f>
        <v>40.31026720196009</v>
      </c>
      <c r="H18" s="48">
        <f>'[5]вспомогат'!J16</f>
        <v>-2706681.669999998</v>
      </c>
      <c r="I18" s="49">
        <f>'[5]вспомогат'!K16</f>
        <v>97.71172182528076</v>
      </c>
      <c r="J18" s="50">
        <f>'[5]вспомогат'!L16</f>
        <v>-550113.2399999984</v>
      </c>
    </row>
    <row r="19" spans="1:10" ht="12.75">
      <c r="A19" s="32" t="s">
        <v>21</v>
      </c>
      <c r="B19" s="33">
        <f>'[5]вспомогат'!B17</f>
        <v>94935870</v>
      </c>
      <c r="C19" s="33">
        <f>'[5]вспомогат'!C17</f>
        <v>73438812</v>
      </c>
      <c r="D19" s="38">
        <f>'[5]вспомогат'!D17</f>
        <v>9432948</v>
      </c>
      <c r="E19" s="33">
        <f>'[5]вспомогат'!G17</f>
        <v>73369479</v>
      </c>
      <c r="F19" s="38">
        <f>'[5]вспомогат'!H17</f>
        <v>7719780.909999996</v>
      </c>
      <c r="G19" s="39">
        <f>'[5]вспомогат'!I17</f>
        <v>81.83847626426008</v>
      </c>
      <c r="H19" s="35">
        <f>'[5]вспомогат'!J17</f>
        <v>-1713167.0900000036</v>
      </c>
      <c r="I19" s="36">
        <f>'[5]вспомогат'!K17</f>
        <v>99.90559079305368</v>
      </c>
      <c r="J19" s="37">
        <f>'[5]вспомогат'!L17</f>
        <v>-69333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6956959</v>
      </c>
      <c r="D20" s="38">
        <f>'[5]вспомогат'!D18</f>
        <v>826556</v>
      </c>
      <c r="E20" s="33">
        <f>'[5]вспомогат'!G18</f>
        <v>7024229.06</v>
      </c>
      <c r="F20" s="38">
        <f>'[5]вспомогат'!H18</f>
        <v>659077.8399999999</v>
      </c>
      <c r="G20" s="39">
        <f>'[5]вспомогат'!I18</f>
        <v>79.73783264533799</v>
      </c>
      <c r="H20" s="35">
        <f>'[5]вспомогат'!J18</f>
        <v>-167478.16000000015</v>
      </c>
      <c r="I20" s="36">
        <f>'[5]вспомогат'!K18</f>
        <v>100.9669463338795</v>
      </c>
      <c r="J20" s="37">
        <f>'[5]вспомогат'!L18</f>
        <v>67270.05999999959</v>
      </c>
    </row>
    <row r="21" spans="1:10" ht="12.75">
      <c r="A21" s="32" t="s">
        <v>23</v>
      </c>
      <c r="B21" s="33">
        <f>'[5]вспомогат'!B19</f>
        <v>20583455</v>
      </c>
      <c r="C21" s="33">
        <f>'[5]вспомогат'!C19</f>
        <v>16281240</v>
      </c>
      <c r="D21" s="38">
        <f>'[5]вспомогат'!D19</f>
        <v>2072648</v>
      </c>
      <c r="E21" s="33">
        <f>'[5]вспомогат'!G19</f>
        <v>15964550.54</v>
      </c>
      <c r="F21" s="38">
        <f>'[5]вспомогат'!H19</f>
        <v>1291506.789999999</v>
      </c>
      <c r="G21" s="39">
        <f>'[5]вспомогат'!I19</f>
        <v>62.31192127172579</v>
      </c>
      <c r="H21" s="35">
        <f>'[5]вспомогат'!J19</f>
        <v>-781141.2100000009</v>
      </c>
      <c r="I21" s="36">
        <f>'[5]вспомогат'!K19</f>
        <v>98.05488120069478</v>
      </c>
      <c r="J21" s="37">
        <f>'[5]вспомогат'!L19</f>
        <v>-316689.4600000009</v>
      </c>
    </row>
    <row r="22" spans="1:10" ht="12.75">
      <c r="A22" s="32" t="s">
        <v>24</v>
      </c>
      <c r="B22" s="33">
        <f>'[5]вспомогат'!B20</f>
        <v>44775773</v>
      </c>
      <c r="C22" s="33">
        <f>'[5]вспомогат'!C20</f>
        <v>35064621</v>
      </c>
      <c r="D22" s="38">
        <f>'[5]вспомогат'!D20</f>
        <v>5405433</v>
      </c>
      <c r="E22" s="33">
        <f>'[5]вспомогат'!G20</f>
        <v>34519267.8</v>
      </c>
      <c r="F22" s="38">
        <f>'[5]вспомогат'!H20</f>
        <v>3683594.669999998</v>
      </c>
      <c r="G22" s="39">
        <f>'[5]вспомогат'!I20</f>
        <v>68.1461535088863</v>
      </c>
      <c r="H22" s="35">
        <f>'[5]вспомогат'!J20</f>
        <v>-1721838.330000002</v>
      </c>
      <c r="I22" s="36">
        <f>'[5]вспомогат'!K20</f>
        <v>98.44471953653797</v>
      </c>
      <c r="J22" s="37">
        <f>'[5]вспомогат'!L20</f>
        <v>-545353.200000003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25267418</v>
      </c>
      <c r="D23" s="38">
        <f>'[5]вспомогат'!D21</f>
        <v>2866581</v>
      </c>
      <c r="E23" s="33">
        <f>'[5]вспомогат'!G21</f>
        <v>25042364.07</v>
      </c>
      <c r="F23" s="38">
        <f>'[5]вспомогат'!H21</f>
        <v>2312577.370000001</v>
      </c>
      <c r="G23" s="39">
        <f>'[5]вспомогат'!I21</f>
        <v>80.6737144354198</v>
      </c>
      <c r="H23" s="35">
        <f>'[5]вспомогат'!J21</f>
        <v>-554003.629999999</v>
      </c>
      <c r="I23" s="36">
        <f>'[5]вспомогат'!K21</f>
        <v>99.10931172310524</v>
      </c>
      <c r="J23" s="37">
        <f>'[5]вспомогат'!L21</f>
        <v>-225053.9299999997</v>
      </c>
    </row>
    <row r="24" spans="1:10" ht="12.75">
      <c r="A24" s="32" t="s">
        <v>26</v>
      </c>
      <c r="B24" s="33">
        <f>'[5]вспомогат'!B22</f>
        <v>42797819</v>
      </c>
      <c r="C24" s="33">
        <f>'[5]вспомогат'!C22</f>
        <v>33791473</v>
      </c>
      <c r="D24" s="38">
        <f>'[5]вспомогат'!D22</f>
        <v>4386149</v>
      </c>
      <c r="E24" s="33">
        <f>'[5]вспомогат'!G22</f>
        <v>32860608.14</v>
      </c>
      <c r="F24" s="38">
        <f>'[5]вспомогат'!H22</f>
        <v>3125866.5500000007</v>
      </c>
      <c r="G24" s="39">
        <f>'[5]вспомогат'!I22</f>
        <v>71.26676613129196</v>
      </c>
      <c r="H24" s="35">
        <f>'[5]вспомогат'!J22</f>
        <v>-1260282.4499999993</v>
      </c>
      <c r="I24" s="36">
        <f>'[5]вспомогат'!K22</f>
        <v>97.24526699383598</v>
      </c>
      <c r="J24" s="37">
        <f>'[5]вспомогат'!L22</f>
        <v>-930864.8599999994</v>
      </c>
    </row>
    <row r="25" spans="1:10" ht="12.75">
      <c r="A25" s="32" t="s">
        <v>27</v>
      </c>
      <c r="B25" s="33">
        <f>'[5]вспомогат'!B23</f>
        <v>22614350</v>
      </c>
      <c r="C25" s="33">
        <f>'[5]вспомогат'!C23</f>
        <v>18112314</v>
      </c>
      <c r="D25" s="38">
        <f>'[5]вспомогат'!D23</f>
        <v>2374534</v>
      </c>
      <c r="E25" s="33">
        <f>'[5]вспомогат'!G23</f>
        <v>18582951.27</v>
      </c>
      <c r="F25" s="38">
        <f>'[5]вспомогат'!H23</f>
        <v>1864520.1500000004</v>
      </c>
      <c r="G25" s="39">
        <f>'[5]вспомогат'!I23</f>
        <v>78.52151832738552</v>
      </c>
      <c r="H25" s="35">
        <f>'[5]вспомогат'!J23</f>
        <v>-510013.8499999996</v>
      </c>
      <c r="I25" s="36">
        <f>'[5]вспомогат'!K23</f>
        <v>102.59843811232511</v>
      </c>
      <c r="J25" s="37">
        <f>'[5]вспомогат'!L23</f>
        <v>470637.26999999955</v>
      </c>
    </row>
    <row r="26" spans="1:10" ht="12.75">
      <c r="A26" s="32" t="s">
        <v>28</v>
      </c>
      <c r="B26" s="33">
        <f>'[5]вспомогат'!B24</f>
        <v>24341105</v>
      </c>
      <c r="C26" s="33">
        <f>'[5]вспомогат'!C24</f>
        <v>19352363</v>
      </c>
      <c r="D26" s="38">
        <f>'[5]вспомогат'!D24</f>
        <v>3177782</v>
      </c>
      <c r="E26" s="33">
        <f>'[5]вспомогат'!G24</f>
        <v>21332485.61</v>
      </c>
      <c r="F26" s="38">
        <f>'[5]вспомогат'!H24</f>
        <v>2442931.780000001</v>
      </c>
      <c r="G26" s="39">
        <f>'[5]вспомогат'!I24</f>
        <v>76.87537345230105</v>
      </c>
      <c r="H26" s="35">
        <f>'[5]вспомогат'!J24</f>
        <v>-734850.2199999988</v>
      </c>
      <c r="I26" s="36">
        <f>'[5]вспомогат'!K24</f>
        <v>110.23194226978896</v>
      </c>
      <c r="J26" s="37">
        <f>'[5]вспомогат'!L24</f>
        <v>1980122.6099999994</v>
      </c>
    </row>
    <row r="27" spans="1:10" ht="12.75">
      <c r="A27" s="32" t="s">
        <v>29</v>
      </c>
      <c r="B27" s="33">
        <f>'[5]вспомогат'!B25</f>
        <v>33001400</v>
      </c>
      <c r="C27" s="33">
        <f>'[5]вспомогат'!C25</f>
        <v>26010455</v>
      </c>
      <c r="D27" s="38">
        <f>'[5]вспомогат'!D25</f>
        <v>3566715</v>
      </c>
      <c r="E27" s="33">
        <f>'[5]вспомогат'!G25</f>
        <v>27023705.52</v>
      </c>
      <c r="F27" s="38">
        <f>'[5]вспомогат'!H25</f>
        <v>2338778.759999998</v>
      </c>
      <c r="G27" s="39">
        <f>'[5]вспомогат'!I25</f>
        <v>65.57234766444748</v>
      </c>
      <c r="H27" s="35">
        <f>'[5]вспомогат'!J25</f>
        <v>-1227936.240000002</v>
      </c>
      <c r="I27" s="36">
        <f>'[5]вспомогат'!K25</f>
        <v>103.89555092365742</v>
      </c>
      <c r="J27" s="37">
        <f>'[5]вспомогат'!L25</f>
        <v>1013250.5199999996</v>
      </c>
    </row>
    <row r="28" spans="1:10" ht="12.75">
      <c r="A28" s="32" t="s">
        <v>30</v>
      </c>
      <c r="B28" s="33">
        <f>'[5]вспомогат'!B26</f>
        <v>21452079</v>
      </c>
      <c r="C28" s="33">
        <f>'[5]вспомогат'!C26</f>
        <v>17299388</v>
      </c>
      <c r="D28" s="38">
        <f>'[5]вспомогат'!D26</f>
        <v>2187143</v>
      </c>
      <c r="E28" s="33">
        <f>'[5]вспомогат'!G26</f>
        <v>17606768.95</v>
      </c>
      <c r="F28" s="38">
        <f>'[5]вспомогат'!H26</f>
        <v>1666789.2299999986</v>
      </c>
      <c r="G28" s="39">
        <f>'[5]вспомогат'!I26</f>
        <v>76.20851631557693</v>
      </c>
      <c r="H28" s="35">
        <f>'[5]вспомогат'!J26</f>
        <v>-520353.7700000014</v>
      </c>
      <c r="I28" s="36">
        <f>'[5]вспомогат'!K26</f>
        <v>101.7768313538028</v>
      </c>
      <c r="J28" s="37">
        <f>'[5]вспомогат'!L26</f>
        <v>307380.94999999925</v>
      </c>
    </row>
    <row r="29" spans="1:10" ht="12.75">
      <c r="A29" s="32" t="s">
        <v>31</v>
      </c>
      <c r="B29" s="33">
        <f>'[5]вспомогат'!B27</f>
        <v>17447773</v>
      </c>
      <c r="C29" s="33">
        <f>'[5]вспомогат'!C27</f>
        <v>14287648</v>
      </c>
      <c r="D29" s="38">
        <f>'[5]вспомогат'!D27</f>
        <v>1761939</v>
      </c>
      <c r="E29" s="33">
        <f>'[5]вспомогат'!G27</f>
        <v>14530543.91</v>
      </c>
      <c r="F29" s="38">
        <f>'[5]вспомогат'!H27</f>
        <v>1400274.2699999996</v>
      </c>
      <c r="G29" s="39">
        <f>'[5]вспомогат'!I27</f>
        <v>79.47348177207041</v>
      </c>
      <c r="H29" s="35">
        <f>'[5]вспомогат'!J27</f>
        <v>-361664.73000000045</v>
      </c>
      <c r="I29" s="36">
        <f>'[5]вспомогат'!K27</f>
        <v>101.70004125241607</v>
      </c>
      <c r="J29" s="37">
        <f>'[5]вспомогат'!L27</f>
        <v>242895.91000000015</v>
      </c>
    </row>
    <row r="30" spans="1:10" ht="12.75">
      <c r="A30" s="32" t="s">
        <v>32</v>
      </c>
      <c r="B30" s="33">
        <f>'[5]вспомогат'!B28</f>
        <v>31678201</v>
      </c>
      <c r="C30" s="33">
        <f>'[5]вспомогат'!C28</f>
        <v>28199612</v>
      </c>
      <c r="D30" s="38">
        <f>'[5]вспомогат'!D28</f>
        <v>6875887</v>
      </c>
      <c r="E30" s="33">
        <f>'[5]вспомогат'!G28</f>
        <v>25150218.01</v>
      </c>
      <c r="F30" s="38">
        <f>'[5]вспомогат'!H28</f>
        <v>2143198.170000002</v>
      </c>
      <c r="G30" s="39">
        <f>'[5]вспомогат'!I28</f>
        <v>31.169770096570836</v>
      </c>
      <c r="H30" s="35">
        <f>'[5]вспомогат'!J28</f>
        <v>-4732688.829999998</v>
      </c>
      <c r="I30" s="36">
        <f>'[5]вспомогат'!K28</f>
        <v>89.1863973518501</v>
      </c>
      <c r="J30" s="37">
        <f>'[5]вспомогат'!L28</f>
        <v>-3049393.9899999984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50592723</v>
      </c>
      <c r="D31" s="38">
        <f>'[5]вспомогат'!D29</f>
        <v>7037348</v>
      </c>
      <c r="E31" s="33">
        <f>'[5]вспомогат'!G29</f>
        <v>49682908.45</v>
      </c>
      <c r="F31" s="38">
        <f>'[5]вспомогат'!H29</f>
        <v>5626216.220000006</v>
      </c>
      <c r="G31" s="39">
        <f>'[5]вспомогат'!I29</f>
        <v>79.94796079432204</v>
      </c>
      <c r="H31" s="35">
        <f>'[5]вспомогат'!J29</f>
        <v>-1411131.7799999937</v>
      </c>
      <c r="I31" s="36">
        <f>'[5]вспомогат'!K29</f>
        <v>98.20168890692047</v>
      </c>
      <c r="J31" s="37">
        <f>'[5]вспомогат'!L29</f>
        <v>-909814.549999997</v>
      </c>
    </row>
    <row r="32" spans="1:10" ht="12.75">
      <c r="A32" s="32" t="s">
        <v>34</v>
      </c>
      <c r="B32" s="33">
        <f>'[5]вспомогат'!B30</f>
        <v>26947314</v>
      </c>
      <c r="C32" s="33">
        <f>'[5]вспомогат'!C30</f>
        <v>21108812</v>
      </c>
      <c r="D32" s="38">
        <f>'[5]вспомогат'!D30</f>
        <v>3003336</v>
      </c>
      <c r="E32" s="33">
        <f>'[5]вспомогат'!G30</f>
        <v>20765600.45</v>
      </c>
      <c r="F32" s="38">
        <f>'[5]вспомогат'!H30</f>
        <v>1661526.539999999</v>
      </c>
      <c r="G32" s="39">
        <f>'[5]вспомогат'!I30</f>
        <v>55.322699158535684</v>
      </c>
      <c r="H32" s="35">
        <f>'[5]вспомогат'!J30</f>
        <v>-1341809.460000001</v>
      </c>
      <c r="I32" s="36">
        <f>'[5]вспомогат'!K30</f>
        <v>98.3740840081384</v>
      </c>
      <c r="J32" s="37">
        <f>'[5]вспомогат'!L30</f>
        <v>-343211.55000000075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22925771</v>
      </c>
      <c r="D33" s="38">
        <f>'[5]вспомогат'!D31</f>
        <v>3384099</v>
      </c>
      <c r="E33" s="33">
        <f>'[5]вспомогат'!G31</f>
        <v>22270503.18</v>
      </c>
      <c r="F33" s="38">
        <f>'[5]вспомогат'!H31</f>
        <v>2248822.3900000006</v>
      </c>
      <c r="G33" s="39">
        <f>'[5]вспомогат'!I31</f>
        <v>66.45261825969041</v>
      </c>
      <c r="H33" s="35">
        <f>'[5]вспомогат'!J31</f>
        <v>-1135276.6099999994</v>
      </c>
      <c r="I33" s="36">
        <f>'[5]вспомогат'!K31</f>
        <v>97.14178502437278</v>
      </c>
      <c r="J33" s="37">
        <f>'[5]вспомогат'!L31</f>
        <v>-655267.8200000003</v>
      </c>
    </row>
    <row r="34" spans="1:10" ht="12.75">
      <c r="A34" s="32" t="s">
        <v>36</v>
      </c>
      <c r="B34" s="33">
        <f>'[5]вспомогат'!B32</f>
        <v>10076571</v>
      </c>
      <c r="C34" s="33">
        <f>'[5]вспомогат'!C32</f>
        <v>8240989</v>
      </c>
      <c r="D34" s="38">
        <f>'[5]вспомогат'!D32</f>
        <v>1024706</v>
      </c>
      <c r="E34" s="33">
        <f>'[5]вспомогат'!G32</f>
        <v>8474158.8</v>
      </c>
      <c r="F34" s="38">
        <f>'[5]вспомогат'!H32</f>
        <v>668995.9800000004</v>
      </c>
      <c r="G34" s="39">
        <f>'[5]вспомогат'!I32</f>
        <v>65.28662660314279</v>
      </c>
      <c r="H34" s="35">
        <f>'[5]вспомогат'!J32</f>
        <v>-355710.01999999955</v>
      </c>
      <c r="I34" s="36">
        <f>'[5]вспомогат'!K32</f>
        <v>102.82939098693132</v>
      </c>
      <c r="J34" s="37">
        <f>'[5]вспомогат'!L32</f>
        <v>233169.80000000075</v>
      </c>
    </row>
    <row r="35" spans="1:10" ht="12.75">
      <c r="A35" s="32" t="s">
        <v>37</v>
      </c>
      <c r="B35" s="33">
        <f>'[5]вспомогат'!B33</f>
        <v>25170542</v>
      </c>
      <c r="C35" s="33">
        <f>'[5]вспомогат'!C33</f>
        <v>20440283</v>
      </c>
      <c r="D35" s="38">
        <f>'[5]вспомогат'!D33</f>
        <v>3364981</v>
      </c>
      <c r="E35" s="33">
        <f>'[5]вспомогат'!G33</f>
        <v>19925239.94</v>
      </c>
      <c r="F35" s="38">
        <f>'[5]вспомогат'!H33</f>
        <v>1745828.4700000025</v>
      </c>
      <c r="G35" s="39">
        <f>'[5]вспомогат'!I33</f>
        <v>51.88226828026674</v>
      </c>
      <c r="H35" s="35">
        <f>'[5]вспомогат'!J33</f>
        <v>-1619152.5299999975</v>
      </c>
      <c r="I35" s="36">
        <f>'[5]вспомогат'!K33</f>
        <v>97.48025474989755</v>
      </c>
      <c r="J35" s="37">
        <f>'[5]вспомогат'!L33</f>
        <v>-515043.05999999866</v>
      </c>
    </row>
    <row r="36" spans="1:10" ht="12.75">
      <c r="A36" s="32" t="s">
        <v>38</v>
      </c>
      <c r="B36" s="33">
        <f>'[5]вспомогат'!B34</f>
        <v>19696176</v>
      </c>
      <c r="C36" s="33">
        <f>'[5]вспомогат'!C34</f>
        <v>15856736</v>
      </c>
      <c r="D36" s="38">
        <f>'[5]вспомогат'!D34</f>
        <v>2264658</v>
      </c>
      <c r="E36" s="33">
        <f>'[5]вспомогат'!G34</f>
        <v>16022220.56</v>
      </c>
      <c r="F36" s="38">
        <f>'[5]вспомогат'!H34</f>
        <v>1674881.3499999996</v>
      </c>
      <c r="G36" s="39">
        <f>'[5]вспомогат'!I34</f>
        <v>73.95736354010184</v>
      </c>
      <c r="H36" s="35">
        <f>'[5]вспомогат'!J34</f>
        <v>-589776.6500000004</v>
      </c>
      <c r="I36" s="36">
        <f>'[5]вспомогат'!K34</f>
        <v>101.04362310124858</v>
      </c>
      <c r="J36" s="37">
        <f>'[5]вспомогат'!L34</f>
        <v>165484.56000000052</v>
      </c>
    </row>
    <row r="37" spans="1:10" ht="12.75">
      <c r="A37" s="32" t="s">
        <v>39</v>
      </c>
      <c r="B37" s="33">
        <f>'[5]вспомогат'!B35</f>
        <v>39468863</v>
      </c>
      <c r="C37" s="33">
        <f>'[5]вспомогат'!C35</f>
        <v>31814818</v>
      </c>
      <c r="D37" s="38">
        <f>'[5]вспомогат'!D35</f>
        <v>4500371</v>
      </c>
      <c r="E37" s="33">
        <f>'[5]вспомогат'!G35</f>
        <v>31580087.67</v>
      </c>
      <c r="F37" s="38">
        <f>'[5]вспомогат'!H35</f>
        <v>2565404.170000002</v>
      </c>
      <c r="G37" s="39">
        <f>'[5]вспомогат'!I35</f>
        <v>57.00428186920593</v>
      </c>
      <c r="H37" s="35">
        <f>'[5]вспомогат'!J35</f>
        <v>-1934966.8299999982</v>
      </c>
      <c r="I37" s="36">
        <f>'[5]вспомогат'!K35</f>
        <v>99.26219810529798</v>
      </c>
      <c r="J37" s="37">
        <f>'[5]вспомогат'!L35</f>
        <v>-234730.3299999982</v>
      </c>
    </row>
    <row r="38" spans="1:10" ht="18.75" customHeight="1">
      <c r="A38" s="51" t="s">
        <v>40</v>
      </c>
      <c r="B38" s="42">
        <f>SUM(B18:B37)</f>
        <v>635661821</v>
      </c>
      <c r="C38" s="42">
        <f>SUM(C18:C37)</f>
        <v>509082923</v>
      </c>
      <c r="D38" s="42">
        <f>SUM(D18:D37)</f>
        <v>74048399</v>
      </c>
      <c r="E38" s="42">
        <f>SUM(E18:E37)</f>
        <v>505218265.69</v>
      </c>
      <c r="F38" s="42">
        <f>SUM(F18:F37)</f>
        <v>48668474.940000005</v>
      </c>
      <c r="G38" s="43">
        <f>F38/D38*100</f>
        <v>65.72522241838072</v>
      </c>
      <c r="H38" s="42">
        <f>SUM(H18:H37)</f>
        <v>-25379924.059999995</v>
      </c>
      <c r="I38" s="44">
        <f>E38/C38*100</f>
        <v>99.24085897691761</v>
      </c>
      <c r="J38" s="42">
        <f>SUM(J18:J37)</f>
        <v>-3864657.309999996</v>
      </c>
    </row>
    <row r="39" spans="1:10" ht="20.25" customHeight="1">
      <c r="A39" s="52" t="s">
        <v>41</v>
      </c>
      <c r="B39" s="53">
        <f>'[5]вспомогат'!B36</f>
        <v>4044551941</v>
      </c>
      <c r="C39" s="53">
        <f>'[5]вспомогат'!C36</f>
        <v>3153809786</v>
      </c>
      <c r="D39" s="53">
        <f>'[5]вспомогат'!D36</f>
        <v>410066708</v>
      </c>
      <c r="E39" s="53">
        <f>'[5]вспомогат'!G36</f>
        <v>3038865369.93</v>
      </c>
      <c r="F39" s="53">
        <f>'[5]вспомогат'!H36</f>
        <v>269607177.7899999</v>
      </c>
      <c r="G39" s="54">
        <f>'[5]вспомогат'!I36</f>
        <v>65.74715101963359</v>
      </c>
      <c r="H39" s="53">
        <f>'[5]вспомогат'!J36</f>
        <v>-140459530.2100001</v>
      </c>
      <c r="I39" s="54">
        <f>'[5]вспомогат'!K36</f>
        <v>96.35537892677462</v>
      </c>
      <c r="J39" s="53">
        <f>'[5]вспомогат'!L36</f>
        <v>-114944416.07000011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29.10.2013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2013-10-30T06:14:42Z</dcterms:created>
  <dcterms:modified xsi:type="dcterms:W3CDTF">2013-10-30T06:15:11Z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