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<sst xmlns="http://schemas.openxmlformats.org/spreadsheetml/2006/main" count="47" uniqueCount="42">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</sst>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30.09.2013</v>
          </cell>
        </row>
        <row r="6">
          <cell r="G6" t="str">
            <v>Фактично надійшло на 30.09.2013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665697752</v>
          </cell>
          <cell r="D10">
            <v>66008158</v>
          </cell>
          <cell r="G10">
            <v>666823824.42</v>
          </cell>
          <cell r="H10">
            <v>63331258.41999996</v>
          </cell>
          <cell r="I10">
            <v>95.94459281836035</v>
          </cell>
          <cell r="J10">
            <v>-2676899.580000043</v>
          </cell>
          <cell r="K10">
            <v>100.16915671062682</v>
          </cell>
          <cell r="L10">
            <v>1126072.419999957</v>
          </cell>
        </row>
        <row r="11">
          <cell r="B11">
            <v>1874282300</v>
          </cell>
          <cell r="C11">
            <v>1236771500</v>
          </cell>
          <cell r="D11">
            <v>133107100</v>
          </cell>
          <cell r="G11">
            <v>1238703520.52</v>
          </cell>
          <cell r="H11">
            <v>131241694.51999998</v>
          </cell>
          <cell r="I11">
            <v>98.59856801027142</v>
          </cell>
          <cell r="J11">
            <v>-1865405.480000019</v>
          </cell>
          <cell r="K11">
            <v>100.15621483192328</v>
          </cell>
          <cell r="L11">
            <v>1932020.519999981</v>
          </cell>
        </row>
        <row r="12">
          <cell r="B12">
            <v>145415530</v>
          </cell>
          <cell r="C12">
            <v>94053648</v>
          </cell>
          <cell r="D12">
            <v>10813016</v>
          </cell>
          <cell r="G12">
            <v>94849507.62</v>
          </cell>
          <cell r="H12">
            <v>10336349.620000005</v>
          </cell>
          <cell r="I12">
            <v>95.59173518285743</v>
          </cell>
          <cell r="J12">
            <v>-476666.37999999523</v>
          </cell>
          <cell r="K12">
            <v>100.84617623762983</v>
          </cell>
          <cell r="L12">
            <v>795859.6200000048</v>
          </cell>
        </row>
        <row r="13">
          <cell r="B13">
            <v>267787710</v>
          </cell>
          <cell r="C13">
            <v>190699235</v>
          </cell>
          <cell r="D13">
            <v>20730925</v>
          </cell>
          <cell r="G13">
            <v>190821286.63</v>
          </cell>
          <cell r="H13">
            <v>20544990.629999995</v>
          </cell>
          <cell r="I13">
            <v>99.1031062530977</v>
          </cell>
          <cell r="J13">
            <v>-185934.37000000477</v>
          </cell>
          <cell r="K13">
            <v>100.06400216026037</v>
          </cell>
          <cell r="L13">
            <v>122051.62999999523</v>
          </cell>
        </row>
        <row r="14">
          <cell r="B14">
            <v>162592400</v>
          </cell>
          <cell r="C14">
            <v>103549990</v>
          </cell>
          <cell r="D14">
            <v>11361000</v>
          </cell>
          <cell r="G14">
            <v>103570704.16</v>
          </cell>
          <cell r="H14">
            <v>11197595.159999996</v>
          </cell>
          <cell r="I14">
            <v>98.56170372326376</v>
          </cell>
          <cell r="J14">
            <v>-163404.84000000358</v>
          </cell>
          <cell r="K14">
            <v>100.02000401931473</v>
          </cell>
          <cell r="L14">
            <v>20714.159999996424</v>
          </cell>
        </row>
        <row r="15">
          <cell r="B15">
            <v>26918300</v>
          </cell>
          <cell r="C15">
            <v>17936429</v>
          </cell>
          <cell r="D15">
            <v>2073999</v>
          </cell>
          <cell r="G15">
            <v>17939558.04</v>
          </cell>
          <cell r="H15">
            <v>2031065.039999999</v>
          </cell>
          <cell r="I15">
            <v>97.92989485530124</v>
          </cell>
          <cell r="J15">
            <v>-42933.960000000894</v>
          </cell>
          <cell r="K15">
            <v>100.01744516703965</v>
          </cell>
          <cell r="L15">
            <v>3129.039999999106</v>
          </cell>
        </row>
        <row r="16">
          <cell r="B16">
            <v>27828001</v>
          </cell>
          <cell r="C16">
            <v>19505903</v>
          </cell>
          <cell r="D16">
            <v>3555908</v>
          </cell>
          <cell r="G16">
            <v>21662471.43</v>
          </cell>
          <cell r="H16">
            <v>3348303.4299999997</v>
          </cell>
          <cell r="I16">
            <v>94.16170019021864</v>
          </cell>
          <cell r="J16">
            <v>-207604.5700000003</v>
          </cell>
          <cell r="K16">
            <v>111.05597843893717</v>
          </cell>
          <cell r="L16">
            <v>2156568.4299999997</v>
          </cell>
        </row>
        <row r="17">
          <cell r="B17">
            <v>94532870</v>
          </cell>
          <cell r="C17">
            <v>64005864</v>
          </cell>
          <cell r="D17">
            <v>8137092</v>
          </cell>
          <cell r="G17">
            <v>65649698.09</v>
          </cell>
          <cell r="H17">
            <v>7850128.090000004</v>
          </cell>
          <cell r="I17">
            <v>96.47338496357179</v>
          </cell>
          <cell r="J17">
            <v>-286963.9099999964</v>
          </cell>
          <cell r="K17">
            <v>102.56825544921948</v>
          </cell>
          <cell r="L17">
            <v>1643834.0900000036</v>
          </cell>
        </row>
        <row r="18">
          <cell r="B18">
            <v>9268225</v>
          </cell>
          <cell r="C18">
            <v>6130403</v>
          </cell>
          <cell r="D18">
            <v>824753</v>
          </cell>
          <cell r="G18">
            <v>6365151.22</v>
          </cell>
          <cell r="H18">
            <v>708962.2199999997</v>
          </cell>
          <cell r="I18">
            <v>85.9605506133351</v>
          </cell>
          <cell r="J18">
            <v>-115790.78000000026</v>
          </cell>
          <cell r="K18">
            <v>103.82924613602074</v>
          </cell>
          <cell r="L18">
            <v>234748.21999999974</v>
          </cell>
        </row>
        <row r="19">
          <cell r="B19">
            <v>20633455</v>
          </cell>
          <cell r="C19">
            <v>14208592</v>
          </cell>
          <cell r="D19">
            <v>1720225</v>
          </cell>
          <cell r="G19">
            <v>14673043.75</v>
          </cell>
          <cell r="H19">
            <v>1501718.75</v>
          </cell>
          <cell r="I19">
            <v>87.29780987952157</v>
          </cell>
          <cell r="J19">
            <v>-218506.25</v>
          </cell>
          <cell r="K19">
            <v>103.26880911212032</v>
          </cell>
          <cell r="L19">
            <v>464451.75</v>
          </cell>
        </row>
        <row r="20">
          <cell r="B20">
            <v>44744645</v>
          </cell>
          <cell r="C20">
            <v>29659188</v>
          </cell>
          <cell r="D20">
            <v>4323088</v>
          </cell>
          <cell r="G20">
            <v>30835673.13</v>
          </cell>
          <cell r="H20">
            <v>3984601.129999999</v>
          </cell>
          <cell r="I20">
            <v>92.17025260647017</v>
          </cell>
          <cell r="J20">
            <v>-338486.87000000104</v>
          </cell>
          <cell r="K20">
            <v>103.96668017344237</v>
          </cell>
          <cell r="L20">
            <v>1176485.129999999</v>
          </cell>
        </row>
        <row r="21">
          <cell r="B21">
            <v>30364900</v>
          </cell>
          <cell r="C21">
            <v>22400837</v>
          </cell>
          <cell r="D21">
            <v>3260581</v>
          </cell>
          <cell r="G21">
            <v>22729786.7</v>
          </cell>
          <cell r="H21">
            <v>3227745.6999999993</v>
          </cell>
          <cell r="I21">
            <v>98.99296168382259</v>
          </cell>
          <cell r="J21">
            <v>-32835.300000000745</v>
          </cell>
          <cell r="K21">
            <v>101.46847057545216</v>
          </cell>
          <cell r="L21">
            <v>328949.69999999925</v>
          </cell>
        </row>
        <row r="22">
          <cell r="B22">
            <v>43562499</v>
          </cell>
          <cell r="C22">
            <v>29405324</v>
          </cell>
          <cell r="D22">
            <v>4036629</v>
          </cell>
          <cell r="G22">
            <v>29734741.59</v>
          </cell>
          <cell r="H22">
            <v>3432637.59</v>
          </cell>
          <cell r="I22">
            <v>85.03723255221126</v>
          </cell>
          <cell r="J22">
            <v>-603991.4100000001</v>
          </cell>
          <cell r="K22">
            <v>101.12026512613839</v>
          </cell>
          <cell r="L22">
            <v>329417.58999999985</v>
          </cell>
        </row>
        <row r="23">
          <cell r="B23">
            <v>22531900</v>
          </cell>
          <cell r="C23">
            <v>15737780</v>
          </cell>
          <cell r="D23">
            <v>2175975</v>
          </cell>
          <cell r="G23">
            <v>16718431.12</v>
          </cell>
          <cell r="H23">
            <v>1898153.1199999992</v>
          </cell>
          <cell r="I23">
            <v>87.23230367995953</v>
          </cell>
          <cell r="J23">
            <v>-277821.8800000008</v>
          </cell>
          <cell r="K23">
            <v>106.23119093035993</v>
          </cell>
          <cell r="L23">
            <v>980651.1199999992</v>
          </cell>
        </row>
        <row r="24">
          <cell r="B24">
            <v>23925760</v>
          </cell>
          <cell r="C24">
            <v>16174581</v>
          </cell>
          <cell r="D24">
            <v>2688974</v>
          </cell>
          <cell r="G24">
            <v>18889553.83</v>
          </cell>
          <cell r="H24">
            <v>2315481.829999998</v>
          </cell>
          <cell r="I24">
            <v>86.11023498181828</v>
          </cell>
          <cell r="J24">
            <v>-373492.1700000018</v>
          </cell>
          <cell r="K24">
            <v>116.78542912487191</v>
          </cell>
          <cell r="L24">
            <v>2714972.829999998</v>
          </cell>
        </row>
        <row r="25">
          <cell r="B25">
            <v>32997400</v>
          </cell>
          <cell r="C25">
            <v>22443740</v>
          </cell>
          <cell r="D25">
            <v>2704635</v>
          </cell>
          <cell r="G25">
            <v>24684926.76</v>
          </cell>
          <cell r="H25">
            <v>3061428.7600000016</v>
          </cell>
          <cell r="I25">
            <v>113.19193754425281</v>
          </cell>
          <cell r="J25">
            <v>356793.76000000164</v>
          </cell>
          <cell r="K25">
            <v>109.98579898002741</v>
          </cell>
          <cell r="L25">
            <v>2241186.7600000016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15939979.72</v>
          </cell>
          <cell r="H26">
            <v>2470224.7200000007</v>
          </cell>
          <cell r="I26">
            <v>102.37342677339613</v>
          </cell>
          <cell r="J26">
            <v>57269.72000000067</v>
          </cell>
          <cell r="K26">
            <v>105.47724524053177</v>
          </cell>
          <cell r="L26">
            <v>827734.7200000007</v>
          </cell>
        </row>
        <row r="27">
          <cell r="B27">
            <v>17408773</v>
          </cell>
          <cell r="C27">
            <v>12525709</v>
          </cell>
          <cell r="D27">
            <v>1617222</v>
          </cell>
          <cell r="G27">
            <v>13130269.64</v>
          </cell>
          <cell r="H27">
            <v>1718230.6400000006</v>
          </cell>
          <cell r="I27">
            <v>106.24581164490716</v>
          </cell>
          <cell r="J27">
            <v>101008.6400000006</v>
          </cell>
          <cell r="K27">
            <v>104.8265582411343</v>
          </cell>
          <cell r="L27">
            <v>604560.6400000006</v>
          </cell>
        </row>
        <row r="28">
          <cell r="B28">
            <v>31111281</v>
          </cell>
          <cell r="C28">
            <v>21323725</v>
          </cell>
          <cell r="D28">
            <v>2586629</v>
          </cell>
          <cell r="G28">
            <v>23007019.84</v>
          </cell>
          <cell r="H28">
            <v>2920240.84</v>
          </cell>
          <cell r="I28">
            <v>112.89755276075539</v>
          </cell>
          <cell r="J28">
            <v>333611.83999999985</v>
          </cell>
          <cell r="K28">
            <v>107.89399994606946</v>
          </cell>
          <cell r="L28">
            <v>1683294.8399999999</v>
          </cell>
        </row>
        <row r="29">
          <cell r="B29">
            <v>62488552</v>
          </cell>
          <cell r="C29">
            <v>43555375</v>
          </cell>
          <cell r="D29">
            <v>5890292</v>
          </cell>
          <cell r="G29">
            <v>44056692.23</v>
          </cell>
          <cell r="H29">
            <v>5517276.229999997</v>
          </cell>
          <cell r="I29">
            <v>93.66727880383515</v>
          </cell>
          <cell r="J29">
            <v>-373015.7700000033</v>
          </cell>
          <cell r="K29">
            <v>101.15098820754041</v>
          </cell>
          <cell r="L29">
            <v>501317.2299999967</v>
          </cell>
        </row>
        <row r="30">
          <cell r="B30">
            <v>26882314</v>
          </cell>
          <cell r="C30">
            <v>18105476</v>
          </cell>
          <cell r="D30">
            <v>2037594</v>
          </cell>
          <cell r="G30">
            <v>19104073.91</v>
          </cell>
          <cell r="H30">
            <v>2088877.9100000001</v>
          </cell>
          <cell r="I30">
            <v>102.51688560135142</v>
          </cell>
          <cell r="J30">
            <v>51283.91000000015</v>
          </cell>
          <cell r="K30">
            <v>105.51544687364198</v>
          </cell>
          <cell r="L30">
            <v>998597.9100000001</v>
          </cell>
        </row>
        <row r="31">
          <cell r="B31">
            <v>28745895</v>
          </cell>
          <cell r="C31">
            <v>19541672</v>
          </cell>
          <cell r="D31">
            <v>2965662</v>
          </cell>
          <cell r="G31">
            <v>20021680.79</v>
          </cell>
          <cell r="H31">
            <v>2933588.789999999</v>
          </cell>
          <cell r="I31">
            <v>98.91851431484771</v>
          </cell>
          <cell r="J31">
            <v>-32073.210000000894</v>
          </cell>
          <cell r="K31">
            <v>102.45633428910278</v>
          </cell>
          <cell r="L31">
            <v>480008.7899999991</v>
          </cell>
        </row>
        <row r="32">
          <cell r="B32">
            <v>10044571</v>
          </cell>
          <cell r="C32">
            <v>7216283</v>
          </cell>
          <cell r="D32">
            <v>1342805</v>
          </cell>
          <cell r="G32">
            <v>7805162.82</v>
          </cell>
          <cell r="H32">
            <v>869080.8200000003</v>
          </cell>
          <cell r="I32">
            <v>64.72129758229977</v>
          </cell>
          <cell r="J32">
            <v>-473724.1799999997</v>
          </cell>
          <cell r="K32">
            <v>108.16043134671965</v>
          </cell>
          <cell r="L32">
            <v>588879.8200000003</v>
          </cell>
        </row>
        <row r="33">
          <cell r="B33">
            <v>25120542</v>
          </cell>
          <cell r="C33">
            <v>17075302</v>
          </cell>
          <cell r="D33">
            <v>2603558</v>
          </cell>
          <cell r="G33">
            <v>18179411.47</v>
          </cell>
          <cell r="H33">
            <v>2992352.469999999</v>
          </cell>
          <cell r="I33">
            <v>114.93319795449146</v>
          </cell>
          <cell r="J33">
            <v>388794.4699999988</v>
          </cell>
          <cell r="K33">
            <v>106.46611972075222</v>
          </cell>
          <cell r="L33">
            <v>1104109.4699999988</v>
          </cell>
        </row>
        <row r="34">
          <cell r="B34">
            <v>19606176</v>
          </cell>
          <cell r="C34">
            <v>13592078</v>
          </cell>
          <cell r="D34">
            <v>1885660</v>
          </cell>
          <cell r="G34">
            <v>14347339.21</v>
          </cell>
          <cell r="H34">
            <v>1849461.210000001</v>
          </cell>
          <cell r="I34">
            <v>98.08031193322236</v>
          </cell>
          <cell r="J34">
            <v>-36198.789999999106</v>
          </cell>
          <cell r="K34">
            <v>105.55662798580174</v>
          </cell>
          <cell r="L34">
            <v>755261.2100000009</v>
          </cell>
        </row>
        <row r="35">
          <cell r="B35">
            <v>38718863</v>
          </cell>
          <cell r="C35">
            <v>27314447</v>
          </cell>
          <cell r="D35">
            <v>3269637</v>
          </cell>
          <cell r="G35">
            <v>29014683.5</v>
          </cell>
          <cell r="H35">
            <v>3115569.5</v>
          </cell>
          <cell r="I35">
            <v>95.28793257477818</v>
          </cell>
          <cell r="J35">
            <v>-154067.5</v>
          </cell>
          <cell r="K35">
            <v>106.22467846411095</v>
          </cell>
          <cell r="L35">
            <v>1700236.5</v>
          </cell>
        </row>
        <row r="36">
          <cell r="B36">
            <v>4040817821</v>
          </cell>
          <cell r="C36">
            <v>2743743078</v>
          </cell>
          <cell r="D36">
            <v>304134072</v>
          </cell>
          <cell r="G36">
            <v>2769258192.1399994</v>
          </cell>
          <cell r="H36">
            <v>296487017.1399999</v>
          </cell>
          <cell r="I36">
            <v>97.48563033082328</v>
          </cell>
          <cell r="J36">
            <v>-7647054.860000069</v>
          </cell>
          <cell r="K36">
            <v>100.92993816894102</v>
          </cell>
          <cell r="L36">
            <v>25515114.13999993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8" sqref="E2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665697752</v>
      </c>
      <c r="D10" s="33">
        <f>'[5]вспомогат'!D10</f>
        <v>66008158</v>
      </c>
      <c r="E10" s="33">
        <f>'[5]вспомогат'!G10</f>
        <v>666823824.42</v>
      </c>
      <c r="F10" s="33">
        <f>'[5]вспомогат'!H10</f>
        <v>63331258.41999996</v>
      </c>
      <c r="G10" s="34">
        <f>'[5]вспомогат'!I10</f>
        <v>95.94459281836035</v>
      </c>
      <c r="H10" s="35">
        <f>'[5]вспомогат'!J10</f>
        <v>-2676899.580000043</v>
      </c>
      <c r="I10" s="36">
        <f>'[5]вспомогат'!K10</f>
        <v>100.16915671062682</v>
      </c>
      <c r="J10" s="37">
        <f>'[5]вспомогат'!L10</f>
        <v>1126072.419999957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1236771500</v>
      </c>
      <c r="D12" s="38">
        <f>'[5]вспомогат'!D11</f>
        <v>133107100</v>
      </c>
      <c r="E12" s="33">
        <f>'[5]вспомогат'!G11</f>
        <v>1238703520.52</v>
      </c>
      <c r="F12" s="38">
        <f>'[5]вспомогат'!H11</f>
        <v>131241694.51999998</v>
      </c>
      <c r="G12" s="39">
        <f>'[5]вспомогат'!I11</f>
        <v>98.59856801027142</v>
      </c>
      <c r="H12" s="35">
        <f>'[5]вспомогат'!J11</f>
        <v>-1865405.480000019</v>
      </c>
      <c r="I12" s="36">
        <f>'[5]вспомогат'!K11</f>
        <v>100.15621483192328</v>
      </c>
      <c r="J12" s="37">
        <f>'[5]вспомогат'!L11</f>
        <v>1932020.519999981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94053648</v>
      </c>
      <c r="D13" s="38">
        <f>'[5]вспомогат'!D12</f>
        <v>10813016</v>
      </c>
      <c r="E13" s="33">
        <f>'[5]вспомогат'!G12</f>
        <v>94849507.62</v>
      </c>
      <c r="F13" s="38">
        <f>'[5]вспомогат'!H12</f>
        <v>10336349.620000005</v>
      </c>
      <c r="G13" s="39">
        <f>'[5]вспомогат'!I12</f>
        <v>95.59173518285743</v>
      </c>
      <c r="H13" s="35">
        <f>'[5]вспомогат'!J12</f>
        <v>-476666.37999999523</v>
      </c>
      <c r="I13" s="36">
        <f>'[5]вспомогат'!K12</f>
        <v>100.84617623762983</v>
      </c>
      <c r="J13" s="37">
        <f>'[5]вспомогат'!L12</f>
        <v>795859.6200000048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190699235</v>
      </c>
      <c r="D14" s="38">
        <f>'[5]вспомогат'!D13</f>
        <v>20730925</v>
      </c>
      <c r="E14" s="33">
        <f>'[5]вспомогат'!G13</f>
        <v>190821286.63</v>
      </c>
      <c r="F14" s="38">
        <f>'[5]вспомогат'!H13</f>
        <v>20544990.629999995</v>
      </c>
      <c r="G14" s="39">
        <f>'[5]вспомогат'!I13</f>
        <v>99.1031062530977</v>
      </c>
      <c r="H14" s="35">
        <f>'[5]вспомогат'!J13</f>
        <v>-185934.37000000477</v>
      </c>
      <c r="I14" s="36">
        <f>'[5]вспомогат'!K13</f>
        <v>100.06400216026037</v>
      </c>
      <c r="J14" s="37">
        <f>'[5]вспомогат'!L13</f>
        <v>122051.62999999523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103549990</v>
      </c>
      <c r="D15" s="38">
        <f>'[5]вспомогат'!D14</f>
        <v>11361000</v>
      </c>
      <c r="E15" s="33">
        <f>'[5]вспомогат'!G14</f>
        <v>103570704.16</v>
      </c>
      <c r="F15" s="38">
        <f>'[5]вспомогат'!H14</f>
        <v>11197595.159999996</v>
      </c>
      <c r="G15" s="39">
        <f>'[5]вспомогат'!I14</f>
        <v>98.56170372326376</v>
      </c>
      <c r="H15" s="35">
        <f>'[5]вспомогат'!J14</f>
        <v>-163404.84000000358</v>
      </c>
      <c r="I15" s="36">
        <f>'[5]вспомогат'!K14</f>
        <v>100.02000401931473</v>
      </c>
      <c r="J15" s="37">
        <f>'[5]вспомогат'!L14</f>
        <v>20714.159999996424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17936429</v>
      </c>
      <c r="D16" s="38">
        <f>'[5]вспомогат'!D15</f>
        <v>2073999</v>
      </c>
      <c r="E16" s="33">
        <f>'[5]вспомогат'!G15</f>
        <v>17939558.04</v>
      </c>
      <c r="F16" s="38">
        <f>'[5]вспомогат'!H15</f>
        <v>2031065.039999999</v>
      </c>
      <c r="G16" s="39">
        <f>'[5]вспомогат'!I15</f>
        <v>97.92989485530124</v>
      </c>
      <c r="H16" s="35">
        <f>'[5]вспомогат'!J15</f>
        <v>-42933.960000000894</v>
      </c>
      <c r="I16" s="36">
        <f>'[5]вспомогат'!K15</f>
        <v>100.01744516703965</v>
      </c>
      <c r="J16" s="37">
        <f>'[5]вспомогат'!L15</f>
        <v>3129.039999999106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1643010802</v>
      </c>
      <c r="D17" s="42">
        <f>SUM(D12:D16)</f>
        <v>178086040</v>
      </c>
      <c r="E17" s="42">
        <f>SUM(E12:E16)</f>
        <v>1645884576.97</v>
      </c>
      <c r="F17" s="42">
        <f>SUM(F12:F16)</f>
        <v>175351694.96999997</v>
      </c>
      <c r="G17" s="43">
        <f>F17/D17*100</f>
        <v>98.46459327749663</v>
      </c>
      <c r="H17" s="42">
        <f>SUM(H12:H16)</f>
        <v>-2734345.0300000235</v>
      </c>
      <c r="I17" s="44">
        <f>E17/C17*100</f>
        <v>100.1749090734219</v>
      </c>
      <c r="J17" s="42">
        <f>SUM(J12:J16)</f>
        <v>2873774.9699999765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19505903</v>
      </c>
      <c r="D18" s="46">
        <f>'[5]вспомогат'!D16</f>
        <v>3555908</v>
      </c>
      <c r="E18" s="45">
        <f>'[5]вспомогат'!G16</f>
        <v>21662471.43</v>
      </c>
      <c r="F18" s="46">
        <f>'[5]вспомогат'!H16</f>
        <v>3348303.4299999997</v>
      </c>
      <c r="G18" s="47">
        <f>'[5]вспомогат'!I16</f>
        <v>94.16170019021864</v>
      </c>
      <c r="H18" s="48">
        <f>'[5]вспомогат'!J16</f>
        <v>-207604.5700000003</v>
      </c>
      <c r="I18" s="49">
        <f>'[5]вспомогат'!K16</f>
        <v>111.05597843893717</v>
      </c>
      <c r="J18" s="50">
        <f>'[5]вспомогат'!L16</f>
        <v>2156568.4299999997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64005864</v>
      </c>
      <c r="D19" s="38">
        <f>'[5]вспомогат'!D17</f>
        <v>8137092</v>
      </c>
      <c r="E19" s="33">
        <f>'[5]вспомогат'!G17</f>
        <v>65649698.09</v>
      </c>
      <c r="F19" s="38">
        <f>'[5]вспомогат'!H17</f>
        <v>7850128.090000004</v>
      </c>
      <c r="G19" s="39">
        <f>'[5]вспомогат'!I17</f>
        <v>96.47338496357179</v>
      </c>
      <c r="H19" s="35">
        <f>'[5]вспомогат'!J17</f>
        <v>-286963.9099999964</v>
      </c>
      <c r="I19" s="36">
        <f>'[5]вспомогат'!K17</f>
        <v>102.56825544921948</v>
      </c>
      <c r="J19" s="37">
        <f>'[5]вспомогат'!L17</f>
        <v>1643834.0900000036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6130403</v>
      </c>
      <c r="D20" s="38">
        <f>'[5]вспомогат'!D18</f>
        <v>824753</v>
      </c>
      <c r="E20" s="33">
        <f>'[5]вспомогат'!G18</f>
        <v>6365151.22</v>
      </c>
      <c r="F20" s="38">
        <f>'[5]вспомогат'!H18</f>
        <v>708962.2199999997</v>
      </c>
      <c r="G20" s="39">
        <f>'[5]вспомогат'!I18</f>
        <v>85.9605506133351</v>
      </c>
      <c r="H20" s="35">
        <f>'[5]вспомогат'!J18</f>
        <v>-115790.78000000026</v>
      </c>
      <c r="I20" s="36">
        <f>'[5]вспомогат'!K18</f>
        <v>103.82924613602074</v>
      </c>
      <c r="J20" s="37">
        <f>'[5]вспомогат'!L18</f>
        <v>234748.21999999974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14208592</v>
      </c>
      <c r="D21" s="38">
        <f>'[5]вспомогат'!D19</f>
        <v>1720225</v>
      </c>
      <c r="E21" s="33">
        <f>'[5]вспомогат'!G19</f>
        <v>14673043.75</v>
      </c>
      <c r="F21" s="38">
        <f>'[5]вспомогат'!H19</f>
        <v>1501718.75</v>
      </c>
      <c r="G21" s="39">
        <f>'[5]вспомогат'!I19</f>
        <v>87.29780987952157</v>
      </c>
      <c r="H21" s="35">
        <f>'[5]вспомогат'!J19</f>
        <v>-218506.25</v>
      </c>
      <c r="I21" s="36">
        <f>'[5]вспомогат'!K19</f>
        <v>103.26880911212032</v>
      </c>
      <c r="J21" s="37">
        <f>'[5]вспомогат'!L19</f>
        <v>464451.75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29659188</v>
      </c>
      <c r="D22" s="38">
        <f>'[5]вспомогат'!D20</f>
        <v>4323088</v>
      </c>
      <c r="E22" s="33">
        <f>'[5]вспомогат'!G20</f>
        <v>30835673.13</v>
      </c>
      <c r="F22" s="38">
        <f>'[5]вспомогат'!H20</f>
        <v>3984601.129999999</v>
      </c>
      <c r="G22" s="39">
        <f>'[5]вспомогат'!I20</f>
        <v>92.17025260647017</v>
      </c>
      <c r="H22" s="35">
        <f>'[5]вспомогат'!J20</f>
        <v>-338486.87000000104</v>
      </c>
      <c r="I22" s="36">
        <f>'[5]вспомогат'!K20</f>
        <v>103.96668017344237</v>
      </c>
      <c r="J22" s="37">
        <f>'[5]вспомогат'!L20</f>
        <v>1176485.129999999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22400837</v>
      </c>
      <c r="D23" s="38">
        <f>'[5]вспомогат'!D21</f>
        <v>3260581</v>
      </c>
      <c r="E23" s="33">
        <f>'[5]вспомогат'!G21</f>
        <v>22729786.7</v>
      </c>
      <c r="F23" s="38">
        <f>'[5]вспомогат'!H21</f>
        <v>3227745.6999999993</v>
      </c>
      <c r="G23" s="39">
        <f>'[5]вспомогат'!I21</f>
        <v>98.99296168382259</v>
      </c>
      <c r="H23" s="35">
        <f>'[5]вспомогат'!J21</f>
        <v>-32835.300000000745</v>
      </c>
      <c r="I23" s="36">
        <f>'[5]вспомогат'!K21</f>
        <v>101.46847057545216</v>
      </c>
      <c r="J23" s="37">
        <f>'[5]вспомогат'!L21</f>
        <v>328949.69999999925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29405324</v>
      </c>
      <c r="D24" s="38">
        <f>'[5]вспомогат'!D22</f>
        <v>4036629</v>
      </c>
      <c r="E24" s="33">
        <f>'[5]вспомогат'!G22</f>
        <v>29734741.59</v>
      </c>
      <c r="F24" s="38">
        <f>'[5]вспомогат'!H22</f>
        <v>3432637.59</v>
      </c>
      <c r="G24" s="39">
        <f>'[5]вспомогат'!I22</f>
        <v>85.03723255221126</v>
      </c>
      <c r="H24" s="35">
        <f>'[5]вспомогат'!J22</f>
        <v>-603991.4100000001</v>
      </c>
      <c r="I24" s="36">
        <f>'[5]вспомогат'!K22</f>
        <v>101.12026512613839</v>
      </c>
      <c r="J24" s="37">
        <f>'[5]вспомогат'!L22</f>
        <v>329417.58999999985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15737780</v>
      </c>
      <c r="D25" s="38">
        <f>'[5]вспомогат'!D23</f>
        <v>2175975</v>
      </c>
      <c r="E25" s="33">
        <f>'[5]вспомогат'!G23</f>
        <v>16718431.12</v>
      </c>
      <c r="F25" s="38">
        <f>'[5]вспомогат'!H23</f>
        <v>1898153.1199999992</v>
      </c>
      <c r="G25" s="39">
        <f>'[5]вспомогат'!I23</f>
        <v>87.23230367995953</v>
      </c>
      <c r="H25" s="35">
        <f>'[5]вспомогат'!J23</f>
        <v>-277821.8800000008</v>
      </c>
      <c r="I25" s="36">
        <f>'[5]вспомогат'!K23</f>
        <v>106.23119093035993</v>
      </c>
      <c r="J25" s="37">
        <f>'[5]вспомогат'!L23</f>
        <v>980651.1199999992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16174581</v>
      </c>
      <c r="D26" s="38">
        <f>'[5]вспомогат'!D24</f>
        <v>2688974</v>
      </c>
      <c r="E26" s="33">
        <f>'[5]вспомогат'!G24</f>
        <v>18889553.83</v>
      </c>
      <c r="F26" s="38">
        <f>'[5]вспомогат'!H24</f>
        <v>2315481.829999998</v>
      </c>
      <c r="G26" s="39">
        <f>'[5]вспомогат'!I24</f>
        <v>86.11023498181828</v>
      </c>
      <c r="H26" s="35">
        <f>'[5]вспомогат'!J24</f>
        <v>-373492.1700000018</v>
      </c>
      <c r="I26" s="36">
        <f>'[5]вспомогат'!K24</f>
        <v>116.78542912487191</v>
      </c>
      <c r="J26" s="37">
        <f>'[5]вспомогат'!L24</f>
        <v>2714972.829999998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22443740</v>
      </c>
      <c r="D27" s="38">
        <f>'[5]вспомогат'!D25</f>
        <v>2704635</v>
      </c>
      <c r="E27" s="33">
        <f>'[5]вспомогат'!G25</f>
        <v>24684926.76</v>
      </c>
      <c r="F27" s="38">
        <f>'[5]вспомогат'!H25</f>
        <v>3061428.7600000016</v>
      </c>
      <c r="G27" s="39">
        <f>'[5]вспомогат'!I25</f>
        <v>113.19193754425281</v>
      </c>
      <c r="H27" s="35">
        <f>'[5]вспомогат'!J25</f>
        <v>356793.76000000164</v>
      </c>
      <c r="I27" s="36">
        <f>'[5]вспомогат'!K25</f>
        <v>109.98579898002741</v>
      </c>
      <c r="J27" s="37">
        <f>'[5]вспомогат'!L25</f>
        <v>2241186.7600000016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15939979.72</v>
      </c>
      <c r="F28" s="38">
        <f>'[5]вспомогат'!H26</f>
        <v>2470224.7200000007</v>
      </c>
      <c r="G28" s="39">
        <f>'[5]вспомогат'!I26</f>
        <v>102.37342677339613</v>
      </c>
      <c r="H28" s="35">
        <f>'[5]вспомогат'!J26</f>
        <v>57269.72000000067</v>
      </c>
      <c r="I28" s="36">
        <f>'[5]вспомогат'!K26</f>
        <v>105.47724524053177</v>
      </c>
      <c r="J28" s="37">
        <f>'[5]вспомогат'!L26</f>
        <v>827734.7200000007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12525709</v>
      </c>
      <c r="D29" s="38">
        <f>'[5]вспомогат'!D27</f>
        <v>1617222</v>
      </c>
      <c r="E29" s="33">
        <f>'[5]вспомогат'!G27</f>
        <v>13130269.64</v>
      </c>
      <c r="F29" s="38">
        <f>'[5]вспомогат'!H27</f>
        <v>1718230.6400000006</v>
      </c>
      <c r="G29" s="39">
        <f>'[5]вспомогат'!I27</f>
        <v>106.24581164490716</v>
      </c>
      <c r="H29" s="35">
        <f>'[5]вспомогат'!J27</f>
        <v>101008.6400000006</v>
      </c>
      <c r="I29" s="36">
        <f>'[5]вспомогат'!K27</f>
        <v>104.8265582411343</v>
      </c>
      <c r="J29" s="37">
        <f>'[5]вспомогат'!L27</f>
        <v>604560.6400000006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21323725</v>
      </c>
      <c r="D30" s="38">
        <f>'[5]вспомогат'!D28</f>
        <v>2586629</v>
      </c>
      <c r="E30" s="33">
        <f>'[5]вспомогат'!G28</f>
        <v>23007019.84</v>
      </c>
      <c r="F30" s="38">
        <f>'[5]вспомогат'!H28</f>
        <v>2920240.84</v>
      </c>
      <c r="G30" s="39">
        <f>'[5]вспомогат'!I28</f>
        <v>112.89755276075539</v>
      </c>
      <c r="H30" s="35">
        <f>'[5]вспомогат'!J28</f>
        <v>333611.83999999985</v>
      </c>
      <c r="I30" s="36">
        <f>'[5]вспомогат'!K28</f>
        <v>107.89399994606946</v>
      </c>
      <c r="J30" s="37">
        <f>'[5]вспомогат'!L28</f>
        <v>1683294.8399999999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43555375</v>
      </c>
      <c r="D31" s="38">
        <f>'[5]вспомогат'!D29</f>
        <v>5890292</v>
      </c>
      <c r="E31" s="33">
        <f>'[5]вспомогат'!G29</f>
        <v>44056692.23</v>
      </c>
      <c r="F31" s="38">
        <f>'[5]вспомогат'!H29</f>
        <v>5517276.229999997</v>
      </c>
      <c r="G31" s="39">
        <f>'[5]вспомогат'!I29</f>
        <v>93.66727880383515</v>
      </c>
      <c r="H31" s="35">
        <f>'[5]вспомогат'!J29</f>
        <v>-373015.7700000033</v>
      </c>
      <c r="I31" s="36">
        <f>'[5]вспомогат'!K29</f>
        <v>101.15098820754041</v>
      </c>
      <c r="J31" s="37">
        <f>'[5]вспомогат'!L29</f>
        <v>501317.2299999967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18105476</v>
      </c>
      <c r="D32" s="38">
        <f>'[5]вспомогат'!D30</f>
        <v>2037594</v>
      </c>
      <c r="E32" s="33">
        <f>'[5]вспомогат'!G30</f>
        <v>19104073.91</v>
      </c>
      <c r="F32" s="38">
        <f>'[5]вспомогат'!H30</f>
        <v>2088877.9100000001</v>
      </c>
      <c r="G32" s="39">
        <f>'[5]вспомогат'!I30</f>
        <v>102.51688560135142</v>
      </c>
      <c r="H32" s="35">
        <f>'[5]вспомогат'!J30</f>
        <v>51283.91000000015</v>
      </c>
      <c r="I32" s="36">
        <f>'[5]вспомогат'!K30</f>
        <v>105.51544687364198</v>
      </c>
      <c r="J32" s="37">
        <f>'[5]вспомогат'!L30</f>
        <v>998597.9100000001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19541672</v>
      </c>
      <c r="D33" s="38">
        <f>'[5]вспомогат'!D31</f>
        <v>2965662</v>
      </c>
      <c r="E33" s="33">
        <f>'[5]вспомогат'!G31</f>
        <v>20021680.79</v>
      </c>
      <c r="F33" s="38">
        <f>'[5]вспомогат'!H31</f>
        <v>2933588.789999999</v>
      </c>
      <c r="G33" s="39">
        <f>'[5]вспомогат'!I31</f>
        <v>98.91851431484771</v>
      </c>
      <c r="H33" s="35">
        <f>'[5]вспомогат'!J31</f>
        <v>-32073.210000000894</v>
      </c>
      <c r="I33" s="36">
        <f>'[5]вспомогат'!K31</f>
        <v>102.45633428910278</v>
      </c>
      <c r="J33" s="37">
        <f>'[5]вспомогат'!L31</f>
        <v>480008.7899999991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7216283</v>
      </c>
      <c r="D34" s="38">
        <f>'[5]вспомогат'!D32</f>
        <v>1342805</v>
      </c>
      <c r="E34" s="33">
        <f>'[5]вспомогат'!G32</f>
        <v>7805162.82</v>
      </c>
      <c r="F34" s="38">
        <f>'[5]вспомогат'!H32</f>
        <v>869080.8200000003</v>
      </c>
      <c r="G34" s="39">
        <f>'[5]вспомогат'!I32</f>
        <v>64.72129758229977</v>
      </c>
      <c r="H34" s="35">
        <f>'[5]вспомогат'!J32</f>
        <v>-473724.1799999997</v>
      </c>
      <c r="I34" s="36">
        <f>'[5]вспомогат'!K32</f>
        <v>108.16043134671965</v>
      </c>
      <c r="J34" s="37">
        <f>'[5]вспомогат'!L32</f>
        <v>588879.8200000003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17075302</v>
      </c>
      <c r="D35" s="38">
        <f>'[5]вспомогат'!D33</f>
        <v>2603558</v>
      </c>
      <c r="E35" s="33">
        <f>'[5]вспомогат'!G33</f>
        <v>18179411.47</v>
      </c>
      <c r="F35" s="38">
        <f>'[5]вспомогат'!H33</f>
        <v>2992352.469999999</v>
      </c>
      <c r="G35" s="39">
        <f>'[5]вспомогат'!I33</f>
        <v>114.93319795449146</v>
      </c>
      <c r="H35" s="35">
        <f>'[5]вспомогат'!J33</f>
        <v>388794.4699999988</v>
      </c>
      <c r="I35" s="36">
        <f>'[5]вспомогат'!K33</f>
        <v>106.46611972075222</v>
      </c>
      <c r="J35" s="37">
        <f>'[5]вспомогат'!L33</f>
        <v>1104109.4699999988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13592078</v>
      </c>
      <c r="D36" s="38">
        <f>'[5]вспомогат'!D34</f>
        <v>1885660</v>
      </c>
      <c r="E36" s="33">
        <f>'[5]вспомогат'!G34</f>
        <v>14347339.21</v>
      </c>
      <c r="F36" s="38">
        <f>'[5]вспомогат'!H34</f>
        <v>1849461.210000001</v>
      </c>
      <c r="G36" s="39">
        <f>'[5]вспомогат'!I34</f>
        <v>98.08031193322236</v>
      </c>
      <c r="H36" s="35">
        <f>'[5]вспомогат'!J34</f>
        <v>-36198.789999999106</v>
      </c>
      <c r="I36" s="36">
        <f>'[5]вспомогат'!K34</f>
        <v>105.55662798580174</v>
      </c>
      <c r="J36" s="37">
        <f>'[5]вспомогат'!L34</f>
        <v>755261.2100000009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27314447</v>
      </c>
      <c r="D37" s="38">
        <f>'[5]вспомогат'!D35</f>
        <v>3269637</v>
      </c>
      <c r="E37" s="33">
        <f>'[5]вспомогат'!G35</f>
        <v>29014683.5</v>
      </c>
      <c r="F37" s="38">
        <f>'[5]вспомогат'!H35</f>
        <v>3115569.5</v>
      </c>
      <c r="G37" s="39">
        <f>'[5]вспомогат'!I35</f>
        <v>95.28793257477818</v>
      </c>
      <c r="H37" s="35">
        <f>'[5]вспомогат'!J35</f>
        <v>-154067.5</v>
      </c>
      <c r="I37" s="36">
        <f>'[5]вспомогат'!K35</f>
        <v>106.22467846411095</v>
      </c>
      <c r="J37" s="37">
        <f>'[5]вспомогат'!L35</f>
        <v>1700236.5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435034524</v>
      </c>
      <c r="D38" s="42">
        <f>SUM(D18:D37)</f>
        <v>60039874</v>
      </c>
      <c r="E38" s="42">
        <f>SUM(E18:E37)</f>
        <v>456549790.75000006</v>
      </c>
      <c r="F38" s="42">
        <f>SUM(F18:F37)</f>
        <v>57804063.75000001</v>
      </c>
      <c r="G38" s="43">
        <f>F38/D38*100</f>
        <v>96.27612434696317</v>
      </c>
      <c r="H38" s="42">
        <f>SUM(H18:H37)</f>
        <v>-2235810.250000003</v>
      </c>
      <c r="I38" s="44">
        <f>E38/C38*100</f>
        <v>104.94564581959477</v>
      </c>
      <c r="J38" s="42">
        <f>SUM(J18:J37)</f>
        <v>21515266.75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2743743078</v>
      </c>
      <c r="D39" s="53">
        <f>'[5]вспомогат'!D36</f>
        <v>304134072</v>
      </c>
      <c r="E39" s="53">
        <f>'[5]вспомогат'!G36</f>
        <v>2769258192.1399994</v>
      </c>
      <c r="F39" s="53">
        <f>'[5]вспомогат'!H36</f>
        <v>296487017.1399999</v>
      </c>
      <c r="G39" s="54">
        <f>'[5]вспомогат'!I36</f>
        <v>97.48563033082328</v>
      </c>
      <c r="H39" s="53">
        <f>'[5]вспомогат'!J36</f>
        <v>-7647054.860000069</v>
      </c>
      <c r="I39" s="54">
        <f>'[5]вспомогат'!K36</f>
        <v>100.92993816894102</v>
      </c>
      <c r="J39" s="53">
        <f>'[5]вспомогат'!L36</f>
        <v>25515114.13999993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2013-10-01T05:40:50Z</dcterms:created>
  <dcterms:modified xsi:type="dcterms:W3CDTF">2013-10-01T05:41:09Z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