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<sst xmlns="http://schemas.openxmlformats.org/spreadsheetml/2006/main" count="47" uniqueCount="42">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</sst>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18.09.2013</v>
          </cell>
        </row>
        <row r="6">
          <cell r="G6" t="str">
            <v>Фактично надійшло на 18.09.2013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640919932.97</v>
          </cell>
          <cell r="H10">
            <v>37427366.97000003</v>
          </cell>
          <cell r="I10">
            <v>50.91593639171319</v>
          </cell>
          <cell r="J10">
            <v>-36080791.02999997</v>
          </cell>
          <cell r="K10">
            <v>95.20529904710673</v>
          </cell>
          <cell r="L10">
            <v>-32277819.02999997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1173771627.67</v>
          </cell>
          <cell r="H11">
            <v>66309801.67000008</v>
          </cell>
          <cell r="I11">
            <v>37.02243052899638</v>
          </cell>
          <cell r="J11">
            <v>-112797298.32999992</v>
          </cell>
          <cell r="K11">
            <v>91.50278343960714</v>
          </cell>
          <cell r="L11">
            <v>-108999872.32999992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89553495.43</v>
          </cell>
          <cell r="H12">
            <v>5040337.430000007</v>
          </cell>
          <cell r="I12">
            <v>32.5329647242345</v>
          </cell>
          <cell r="J12">
            <v>-10452678.569999993</v>
          </cell>
          <cell r="K12">
            <v>90.70210332955591</v>
          </cell>
          <cell r="L12">
            <v>-9180152.569999993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180583765.56</v>
          </cell>
          <cell r="H13">
            <v>10307469.560000002</v>
          </cell>
          <cell r="I13">
            <v>32.139607947073564</v>
          </cell>
          <cell r="J13">
            <v>-21763455.439999998</v>
          </cell>
          <cell r="K13">
            <v>89.38054312074583</v>
          </cell>
          <cell r="L13">
            <v>-21455469.439999998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98188908.96</v>
          </cell>
          <cell r="H14">
            <v>5815799.959999993</v>
          </cell>
          <cell r="I14">
            <v>43.2048136096872</v>
          </cell>
          <cell r="J14">
            <v>-7645200.040000007</v>
          </cell>
          <cell r="K14">
            <v>92.93792546501896</v>
          </cell>
          <cell r="L14">
            <v>-7461081.040000007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16788206.39</v>
          </cell>
          <cell r="H15">
            <v>879713.3900000006</v>
          </cell>
          <cell r="I15">
            <v>36.59375024698432</v>
          </cell>
          <cell r="J15">
            <v>-1524285.6099999994</v>
          </cell>
          <cell r="K15">
            <v>91.9074351642568</v>
          </cell>
          <cell r="L15">
            <v>-1478222.6099999994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19588397.49</v>
          </cell>
          <cell r="H16">
            <v>1274229.4899999984</v>
          </cell>
          <cell r="I16">
            <v>36.574716955786386</v>
          </cell>
          <cell r="J16">
            <v>-2209678.5100000016</v>
          </cell>
          <cell r="K16">
            <v>100.79497407185782</v>
          </cell>
          <cell r="L16">
            <v>154494.48999999836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62348866.54</v>
          </cell>
          <cell r="H17">
            <v>4549296.539999999</v>
          </cell>
          <cell r="I17">
            <v>43.27977614331454</v>
          </cell>
          <cell r="J17">
            <v>-5962071.460000001</v>
          </cell>
          <cell r="K17">
            <v>93.92698861436568</v>
          </cell>
          <cell r="L17">
            <v>-4031273.460000001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5941110.48</v>
          </cell>
          <cell r="H18">
            <v>284921.48000000045</v>
          </cell>
          <cell r="I18">
            <v>23.51524125033223</v>
          </cell>
          <cell r="J18">
            <v>-926724.5199999996</v>
          </cell>
          <cell r="K18">
            <v>91.15913225362175</v>
          </cell>
          <cell r="L18">
            <v>-576185.5199999996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13921470.41</v>
          </cell>
          <cell r="H19">
            <v>750145.4100000001</v>
          </cell>
          <cell r="I19">
            <v>35.07048549181497</v>
          </cell>
          <cell r="J19">
            <v>-1388819.5899999999</v>
          </cell>
          <cell r="K19">
            <v>95.17436542768019</v>
          </cell>
          <cell r="L19">
            <v>-705861.5899999999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28757986.9</v>
          </cell>
          <cell r="H20">
            <v>1906914.8999999985</v>
          </cell>
          <cell r="I20">
            <v>41.48417961645759</v>
          </cell>
          <cell r="J20">
            <v>-2689813.1000000015</v>
          </cell>
          <cell r="K20">
            <v>96.07507483088466</v>
          </cell>
          <cell r="L20">
            <v>-1174841.1000000015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20937375.68</v>
          </cell>
          <cell r="H21">
            <v>1435334.6799999997</v>
          </cell>
          <cell r="I21">
            <v>44.98662406627506</v>
          </cell>
          <cell r="J21">
            <v>-1755246.3200000003</v>
          </cell>
          <cell r="K21">
            <v>93.75992346368388</v>
          </cell>
          <cell r="L21">
            <v>-1393461.3200000003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27872075.73</v>
          </cell>
          <cell r="H22">
            <v>1569971.7300000004</v>
          </cell>
          <cell r="I22">
            <v>34.38641764611316</v>
          </cell>
          <cell r="J22">
            <v>-2995702.2699999996</v>
          </cell>
          <cell r="K22">
            <v>93.1106171972424</v>
          </cell>
          <cell r="L22">
            <v>-2062293.2699999996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15533818.15</v>
          </cell>
          <cell r="H23">
            <v>713540.1500000004</v>
          </cell>
          <cell r="I23">
            <v>34.705682218898595</v>
          </cell>
          <cell r="J23">
            <v>-1342434.8499999996</v>
          </cell>
          <cell r="K23">
            <v>99.46239574382531</v>
          </cell>
          <cell r="L23">
            <v>-83961.84999999963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17420936.32</v>
          </cell>
          <cell r="H24">
            <v>846864.3200000003</v>
          </cell>
          <cell r="I24">
            <v>35.72937015524727</v>
          </cell>
          <cell r="J24">
            <v>-1523354.6799999997</v>
          </cell>
          <cell r="K24">
            <v>109.8708848091547</v>
          </cell>
          <cell r="L24">
            <v>1565110.3200000003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23014165.12</v>
          </cell>
          <cell r="H25">
            <v>1390667.120000001</v>
          </cell>
          <cell r="I25">
            <v>56.795884886268766</v>
          </cell>
          <cell r="J25">
            <v>-1057867.879999999</v>
          </cell>
          <cell r="K25">
            <v>103.72516013420085</v>
          </cell>
          <cell r="L25">
            <v>826525.120000001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14740345.33</v>
          </cell>
          <cell r="H26">
            <v>1270590.33</v>
          </cell>
          <cell r="I26">
            <v>52.657025514358956</v>
          </cell>
          <cell r="J26">
            <v>-1142364.67</v>
          </cell>
          <cell r="K26">
            <v>97.53908390182929</v>
          </cell>
          <cell r="L26">
            <v>-371899.6699999999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12207485.01</v>
          </cell>
          <cell r="H27">
            <v>795446.0099999998</v>
          </cell>
          <cell r="I27">
            <v>50.037743789362956</v>
          </cell>
          <cell r="J27">
            <v>-794245.9900000002</v>
          </cell>
          <cell r="K27">
            <v>97.6741092442347</v>
          </cell>
          <cell r="L27">
            <v>-290693.9900000002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21234997.1</v>
          </cell>
          <cell r="H28">
            <v>1148218.1000000015</v>
          </cell>
          <cell r="I28">
            <v>44.24959352444659</v>
          </cell>
          <cell r="J28">
            <v>-1446648.8999999985</v>
          </cell>
          <cell r="K28">
            <v>99.54544314557457</v>
          </cell>
          <cell r="L28">
            <v>-96965.89999999851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40973933.28</v>
          </cell>
          <cell r="H29">
            <v>2434517.280000001</v>
          </cell>
          <cell r="I29">
            <v>36.283051397122314</v>
          </cell>
          <cell r="J29">
            <v>-4275274.719999999</v>
          </cell>
          <cell r="K29">
            <v>92.33588439404055</v>
          </cell>
          <cell r="L29">
            <v>-3400941.719999999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17858406.76</v>
          </cell>
          <cell r="H30">
            <v>843210.7600000016</v>
          </cell>
          <cell r="I30">
            <v>32.79165161336996</v>
          </cell>
          <cell r="J30">
            <v>-1728208.2399999984</v>
          </cell>
          <cell r="K30">
            <v>95.81049611248835</v>
          </cell>
          <cell r="L30">
            <v>-780894.2399999984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18305921.44</v>
          </cell>
          <cell r="H31">
            <v>1217829.4400000013</v>
          </cell>
          <cell r="I31">
            <v>38.240509341976484</v>
          </cell>
          <cell r="J31">
            <v>-1966828.5599999987</v>
          </cell>
          <cell r="K31">
            <v>92.63817113874896</v>
          </cell>
          <cell r="L31">
            <v>-1454746.5599999987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7403874.92</v>
          </cell>
          <cell r="H32">
            <v>467792.9199999999</v>
          </cell>
          <cell r="I32">
            <v>39.54219955334727</v>
          </cell>
          <cell r="J32">
            <v>-715229.0800000001</v>
          </cell>
          <cell r="K32">
            <v>104.9227651101821</v>
          </cell>
          <cell r="L32">
            <v>347374.9199999999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17027031.22</v>
          </cell>
          <cell r="H33">
            <v>1839972.2199999988</v>
          </cell>
          <cell r="I33">
            <v>68.32341898521106</v>
          </cell>
          <cell r="J33">
            <v>-853060.7800000012</v>
          </cell>
          <cell r="K33">
            <v>99.19750906172564</v>
          </cell>
          <cell r="L33">
            <v>-137745.7800000012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13211633.82</v>
          </cell>
          <cell r="H34">
            <v>713755.8200000003</v>
          </cell>
          <cell r="I34">
            <v>40.79446217191091</v>
          </cell>
          <cell r="J34">
            <v>-1035883.1799999997</v>
          </cell>
          <cell r="K34">
            <v>98.18354529859677</v>
          </cell>
          <cell r="L34">
            <v>-244423.1799999997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27205453.87</v>
          </cell>
          <cell r="H35">
            <v>1306339.870000001</v>
          </cell>
          <cell r="I35">
            <v>34.6898567065585</v>
          </cell>
          <cell r="J35">
            <v>-2459429.129999999</v>
          </cell>
          <cell r="K35">
            <v>97.82411890813205</v>
          </cell>
          <cell r="L35">
            <v>-605125.129999999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2625311222.55</v>
          </cell>
          <cell r="H36">
            <v>152540047.55000007</v>
          </cell>
          <cell r="I36">
            <v>40.02912577222188</v>
          </cell>
          <cell r="J36">
            <v>-228532595.44999996</v>
          </cell>
          <cell r="K36">
            <v>93.0736449283717</v>
          </cell>
          <cell r="L36">
            <v>-195370426.44999996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1" sqref="E4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640919932.97</v>
      </c>
      <c r="F10" s="33">
        <f>'[5]вспомогат'!H10</f>
        <v>37427366.97000003</v>
      </c>
      <c r="G10" s="34">
        <f>'[5]вспомогат'!I10</f>
        <v>50.91593639171319</v>
      </c>
      <c r="H10" s="35">
        <f>'[5]вспомогат'!J10</f>
        <v>-36080791.02999997</v>
      </c>
      <c r="I10" s="36">
        <f>'[5]вспомогат'!K10</f>
        <v>95.20529904710673</v>
      </c>
      <c r="J10" s="37">
        <f>'[5]вспомогат'!L10</f>
        <v>-32277819.02999997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1173771627.67</v>
      </c>
      <c r="F12" s="38">
        <f>'[5]вспомогат'!H11</f>
        <v>66309801.67000008</v>
      </c>
      <c r="G12" s="39">
        <f>'[5]вспомогат'!I11</f>
        <v>37.02243052899638</v>
      </c>
      <c r="H12" s="35">
        <f>'[5]вспомогат'!J11</f>
        <v>-112797298.32999992</v>
      </c>
      <c r="I12" s="36">
        <f>'[5]вспомогат'!K11</f>
        <v>91.50278343960714</v>
      </c>
      <c r="J12" s="37">
        <f>'[5]вспомогат'!L11</f>
        <v>-108999872.32999992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89553495.43</v>
      </c>
      <c r="F13" s="38">
        <f>'[5]вспомогат'!H12</f>
        <v>5040337.430000007</v>
      </c>
      <c r="G13" s="39">
        <f>'[5]вспомогат'!I12</f>
        <v>32.5329647242345</v>
      </c>
      <c r="H13" s="35">
        <f>'[5]вспомогат'!J12</f>
        <v>-10452678.569999993</v>
      </c>
      <c r="I13" s="36">
        <f>'[5]вспомогат'!K12</f>
        <v>90.70210332955591</v>
      </c>
      <c r="J13" s="37">
        <f>'[5]вспомогат'!L12</f>
        <v>-9180152.569999993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180583765.56</v>
      </c>
      <c r="F14" s="38">
        <f>'[5]вспомогат'!H13</f>
        <v>10307469.560000002</v>
      </c>
      <c r="G14" s="39">
        <f>'[5]вспомогат'!I13</f>
        <v>32.139607947073564</v>
      </c>
      <c r="H14" s="35">
        <f>'[5]вспомогат'!J13</f>
        <v>-21763455.439999998</v>
      </c>
      <c r="I14" s="36">
        <f>'[5]вспомогат'!K13</f>
        <v>89.38054312074583</v>
      </c>
      <c r="J14" s="37">
        <f>'[5]вспомогат'!L13</f>
        <v>-21455469.439999998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98188908.96</v>
      </c>
      <c r="F15" s="38">
        <f>'[5]вспомогат'!H14</f>
        <v>5815799.959999993</v>
      </c>
      <c r="G15" s="39">
        <f>'[5]вспомогат'!I14</f>
        <v>43.2048136096872</v>
      </c>
      <c r="H15" s="35">
        <f>'[5]вспомогат'!J14</f>
        <v>-7645200.040000007</v>
      </c>
      <c r="I15" s="36">
        <f>'[5]вспомогат'!K14</f>
        <v>92.93792546501896</v>
      </c>
      <c r="J15" s="37">
        <f>'[5]вспомогат'!L14</f>
        <v>-7461081.040000007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16788206.39</v>
      </c>
      <c r="F16" s="38">
        <f>'[5]вспомогат'!H15</f>
        <v>879713.3900000006</v>
      </c>
      <c r="G16" s="39">
        <f>'[5]вспомогат'!I15</f>
        <v>36.59375024698432</v>
      </c>
      <c r="H16" s="35">
        <f>'[5]вспомогат'!J15</f>
        <v>-1524285.6099999994</v>
      </c>
      <c r="I16" s="36">
        <f>'[5]вспомогат'!K15</f>
        <v>91.9074351642568</v>
      </c>
      <c r="J16" s="37">
        <f>'[5]вспомогат'!L15</f>
        <v>-1478222.6099999994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1558886004.0100002</v>
      </c>
      <c r="F17" s="42">
        <f>SUM(F12:F16)</f>
        <v>88353122.01000008</v>
      </c>
      <c r="G17" s="43">
        <f>F17/D17*100</f>
        <v>36.42886311246777</v>
      </c>
      <c r="H17" s="42">
        <f>SUM(H12:H16)</f>
        <v>-154182917.98999995</v>
      </c>
      <c r="I17" s="44">
        <f>E17/C17*100</f>
        <v>91.29849435981373</v>
      </c>
      <c r="J17" s="42">
        <f>SUM(J12:J16)</f>
        <v>-148574797.98999995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19588397.49</v>
      </c>
      <c r="F18" s="46">
        <f>'[5]вспомогат'!H16</f>
        <v>1274229.4899999984</v>
      </c>
      <c r="G18" s="47">
        <f>'[5]вспомогат'!I16</f>
        <v>36.574716955786386</v>
      </c>
      <c r="H18" s="48">
        <f>'[5]вспомогат'!J16</f>
        <v>-2209678.5100000016</v>
      </c>
      <c r="I18" s="49">
        <f>'[5]вспомогат'!K16</f>
        <v>100.79497407185782</v>
      </c>
      <c r="J18" s="50">
        <f>'[5]вспомогат'!L16</f>
        <v>154494.48999999836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62348866.54</v>
      </c>
      <c r="F19" s="38">
        <f>'[5]вспомогат'!H17</f>
        <v>4549296.539999999</v>
      </c>
      <c r="G19" s="39">
        <f>'[5]вспомогат'!I17</f>
        <v>43.27977614331454</v>
      </c>
      <c r="H19" s="35">
        <f>'[5]вспомогат'!J17</f>
        <v>-5962071.460000001</v>
      </c>
      <c r="I19" s="36">
        <f>'[5]вспомогат'!K17</f>
        <v>93.92698861436568</v>
      </c>
      <c r="J19" s="37">
        <f>'[5]вспомогат'!L17</f>
        <v>-4031273.460000001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5941110.48</v>
      </c>
      <c r="F20" s="38">
        <f>'[5]вспомогат'!H18</f>
        <v>284921.48000000045</v>
      </c>
      <c r="G20" s="39">
        <f>'[5]вспомогат'!I18</f>
        <v>23.51524125033223</v>
      </c>
      <c r="H20" s="35">
        <f>'[5]вспомогат'!J18</f>
        <v>-926724.5199999996</v>
      </c>
      <c r="I20" s="36">
        <f>'[5]вспомогат'!K18</f>
        <v>91.15913225362175</v>
      </c>
      <c r="J20" s="37">
        <f>'[5]вспомогат'!L18</f>
        <v>-576185.5199999996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13921470.41</v>
      </c>
      <c r="F21" s="38">
        <f>'[5]вспомогат'!H19</f>
        <v>750145.4100000001</v>
      </c>
      <c r="G21" s="39">
        <f>'[5]вспомогат'!I19</f>
        <v>35.07048549181497</v>
      </c>
      <c r="H21" s="35">
        <f>'[5]вспомогат'!J19</f>
        <v>-1388819.5899999999</v>
      </c>
      <c r="I21" s="36">
        <f>'[5]вспомогат'!K19</f>
        <v>95.17436542768019</v>
      </c>
      <c r="J21" s="37">
        <f>'[5]вспомогат'!L19</f>
        <v>-705861.5899999999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28757986.9</v>
      </c>
      <c r="F22" s="38">
        <f>'[5]вспомогат'!H20</f>
        <v>1906914.8999999985</v>
      </c>
      <c r="G22" s="39">
        <f>'[5]вспомогат'!I20</f>
        <v>41.48417961645759</v>
      </c>
      <c r="H22" s="35">
        <f>'[5]вспомогат'!J20</f>
        <v>-2689813.1000000015</v>
      </c>
      <c r="I22" s="36">
        <f>'[5]вспомогат'!K20</f>
        <v>96.07507483088466</v>
      </c>
      <c r="J22" s="37">
        <f>'[5]вспомогат'!L20</f>
        <v>-1174841.1000000015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20937375.68</v>
      </c>
      <c r="F23" s="38">
        <f>'[5]вспомогат'!H21</f>
        <v>1435334.6799999997</v>
      </c>
      <c r="G23" s="39">
        <f>'[5]вспомогат'!I21</f>
        <v>44.98662406627506</v>
      </c>
      <c r="H23" s="35">
        <f>'[5]вспомогат'!J21</f>
        <v>-1755246.3200000003</v>
      </c>
      <c r="I23" s="36">
        <f>'[5]вспомогат'!K21</f>
        <v>93.75992346368388</v>
      </c>
      <c r="J23" s="37">
        <f>'[5]вспомогат'!L21</f>
        <v>-1393461.3200000003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27872075.73</v>
      </c>
      <c r="F24" s="38">
        <f>'[5]вспомогат'!H22</f>
        <v>1569971.7300000004</v>
      </c>
      <c r="G24" s="39">
        <f>'[5]вспомогат'!I22</f>
        <v>34.38641764611316</v>
      </c>
      <c r="H24" s="35">
        <f>'[5]вспомогат'!J22</f>
        <v>-2995702.2699999996</v>
      </c>
      <c r="I24" s="36">
        <f>'[5]вспомогат'!K22</f>
        <v>93.1106171972424</v>
      </c>
      <c r="J24" s="37">
        <f>'[5]вспомогат'!L22</f>
        <v>-2062293.2699999996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15533818.15</v>
      </c>
      <c r="F25" s="38">
        <f>'[5]вспомогат'!H23</f>
        <v>713540.1500000004</v>
      </c>
      <c r="G25" s="39">
        <f>'[5]вспомогат'!I23</f>
        <v>34.705682218898595</v>
      </c>
      <c r="H25" s="35">
        <f>'[5]вспомогат'!J23</f>
        <v>-1342434.8499999996</v>
      </c>
      <c r="I25" s="36">
        <f>'[5]вспомогат'!K23</f>
        <v>99.46239574382531</v>
      </c>
      <c r="J25" s="37">
        <f>'[5]вспомогат'!L23</f>
        <v>-83961.84999999963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17420936.32</v>
      </c>
      <c r="F26" s="38">
        <f>'[5]вспомогат'!H24</f>
        <v>846864.3200000003</v>
      </c>
      <c r="G26" s="39">
        <f>'[5]вспомогат'!I24</f>
        <v>35.72937015524727</v>
      </c>
      <c r="H26" s="35">
        <f>'[5]вспомогат'!J24</f>
        <v>-1523354.6799999997</v>
      </c>
      <c r="I26" s="36">
        <f>'[5]вспомогат'!K24</f>
        <v>109.8708848091547</v>
      </c>
      <c r="J26" s="37">
        <f>'[5]вспомогат'!L24</f>
        <v>1565110.3200000003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23014165.12</v>
      </c>
      <c r="F27" s="38">
        <f>'[5]вспомогат'!H25</f>
        <v>1390667.120000001</v>
      </c>
      <c r="G27" s="39">
        <f>'[5]вспомогат'!I25</f>
        <v>56.795884886268766</v>
      </c>
      <c r="H27" s="35">
        <f>'[5]вспомогат'!J25</f>
        <v>-1057867.879999999</v>
      </c>
      <c r="I27" s="36">
        <f>'[5]вспомогат'!K25</f>
        <v>103.72516013420085</v>
      </c>
      <c r="J27" s="37">
        <f>'[5]вспомогат'!L25</f>
        <v>826525.120000001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14740345.33</v>
      </c>
      <c r="F28" s="38">
        <f>'[5]вспомогат'!H26</f>
        <v>1270590.33</v>
      </c>
      <c r="G28" s="39">
        <f>'[5]вспомогат'!I26</f>
        <v>52.657025514358956</v>
      </c>
      <c r="H28" s="35">
        <f>'[5]вспомогат'!J26</f>
        <v>-1142364.67</v>
      </c>
      <c r="I28" s="36">
        <f>'[5]вспомогат'!K26</f>
        <v>97.53908390182929</v>
      </c>
      <c r="J28" s="37">
        <f>'[5]вспомогат'!L26</f>
        <v>-371899.6699999999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12207485.01</v>
      </c>
      <c r="F29" s="38">
        <f>'[5]вспомогат'!H27</f>
        <v>795446.0099999998</v>
      </c>
      <c r="G29" s="39">
        <f>'[5]вспомогат'!I27</f>
        <v>50.037743789362956</v>
      </c>
      <c r="H29" s="35">
        <f>'[5]вспомогат'!J27</f>
        <v>-794245.9900000002</v>
      </c>
      <c r="I29" s="36">
        <f>'[5]вспомогат'!K27</f>
        <v>97.6741092442347</v>
      </c>
      <c r="J29" s="37">
        <f>'[5]вспомогат'!L27</f>
        <v>-290693.9900000002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21234997.1</v>
      </c>
      <c r="F30" s="38">
        <f>'[5]вспомогат'!H28</f>
        <v>1148218.1000000015</v>
      </c>
      <c r="G30" s="39">
        <f>'[5]вспомогат'!I28</f>
        <v>44.24959352444659</v>
      </c>
      <c r="H30" s="35">
        <f>'[5]вспомогат'!J28</f>
        <v>-1446648.8999999985</v>
      </c>
      <c r="I30" s="36">
        <f>'[5]вспомогат'!K28</f>
        <v>99.54544314557457</v>
      </c>
      <c r="J30" s="37">
        <f>'[5]вспомогат'!L28</f>
        <v>-96965.89999999851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40973933.28</v>
      </c>
      <c r="F31" s="38">
        <f>'[5]вспомогат'!H29</f>
        <v>2434517.280000001</v>
      </c>
      <c r="G31" s="39">
        <f>'[5]вспомогат'!I29</f>
        <v>36.283051397122314</v>
      </c>
      <c r="H31" s="35">
        <f>'[5]вспомогат'!J29</f>
        <v>-4275274.719999999</v>
      </c>
      <c r="I31" s="36">
        <f>'[5]вспомогат'!K29</f>
        <v>92.33588439404055</v>
      </c>
      <c r="J31" s="37">
        <f>'[5]вспомогат'!L29</f>
        <v>-3400941.719999999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17858406.76</v>
      </c>
      <c r="F32" s="38">
        <f>'[5]вспомогат'!H30</f>
        <v>843210.7600000016</v>
      </c>
      <c r="G32" s="39">
        <f>'[5]вспомогат'!I30</f>
        <v>32.79165161336996</v>
      </c>
      <c r="H32" s="35">
        <f>'[5]вспомогат'!J30</f>
        <v>-1728208.2399999984</v>
      </c>
      <c r="I32" s="36">
        <f>'[5]вспомогат'!K30</f>
        <v>95.81049611248835</v>
      </c>
      <c r="J32" s="37">
        <f>'[5]вспомогат'!L30</f>
        <v>-780894.2399999984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18305921.44</v>
      </c>
      <c r="F33" s="38">
        <f>'[5]вспомогат'!H31</f>
        <v>1217829.4400000013</v>
      </c>
      <c r="G33" s="39">
        <f>'[5]вспомогат'!I31</f>
        <v>38.240509341976484</v>
      </c>
      <c r="H33" s="35">
        <f>'[5]вспомогат'!J31</f>
        <v>-1966828.5599999987</v>
      </c>
      <c r="I33" s="36">
        <f>'[5]вспомогат'!K31</f>
        <v>92.63817113874896</v>
      </c>
      <c r="J33" s="37">
        <f>'[5]вспомогат'!L31</f>
        <v>-1454746.5599999987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7403874.92</v>
      </c>
      <c r="F34" s="38">
        <f>'[5]вспомогат'!H32</f>
        <v>467792.9199999999</v>
      </c>
      <c r="G34" s="39">
        <f>'[5]вспомогат'!I32</f>
        <v>39.54219955334727</v>
      </c>
      <c r="H34" s="35">
        <f>'[5]вспомогат'!J32</f>
        <v>-715229.0800000001</v>
      </c>
      <c r="I34" s="36">
        <f>'[5]вспомогат'!K32</f>
        <v>104.9227651101821</v>
      </c>
      <c r="J34" s="37">
        <f>'[5]вспомогат'!L32</f>
        <v>347374.9199999999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17027031.22</v>
      </c>
      <c r="F35" s="38">
        <f>'[5]вспомогат'!H33</f>
        <v>1839972.2199999988</v>
      </c>
      <c r="G35" s="39">
        <f>'[5]вспомогат'!I33</f>
        <v>68.32341898521106</v>
      </c>
      <c r="H35" s="35">
        <f>'[5]вспомогат'!J33</f>
        <v>-853060.7800000012</v>
      </c>
      <c r="I35" s="36">
        <f>'[5]вспомогат'!K33</f>
        <v>99.19750906172564</v>
      </c>
      <c r="J35" s="37">
        <f>'[5]вспомогат'!L33</f>
        <v>-137745.7800000012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13211633.82</v>
      </c>
      <c r="F36" s="38">
        <f>'[5]вспомогат'!H34</f>
        <v>713755.8200000003</v>
      </c>
      <c r="G36" s="39">
        <f>'[5]вспомогат'!I34</f>
        <v>40.79446217191091</v>
      </c>
      <c r="H36" s="35">
        <f>'[5]вспомогат'!J34</f>
        <v>-1035883.1799999997</v>
      </c>
      <c r="I36" s="36">
        <f>'[5]вспомогат'!K34</f>
        <v>98.18354529859677</v>
      </c>
      <c r="J36" s="37">
        <f>'[5]вспомогат'!L34</f>
        <v>-244423.1799999997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27205453.87</v>
      </c>
      <c r="F37" s="38">
        <f>'[5]вспомогат'!H35</f>
        <v>1306339.870000001</v>
      </c>
      <c r="G37" s="39">
        <f>'[5]вспомогат'!I35</f>
        <v>34.6898567065585</v>
      </c>
      <c r="H37" s="35">
        <f>'[5]вспомогат'!J35</f>
        <v>-2459429.129999999</v>
      </c>
      <c r="I37" s="36">
        <f>'[5]вспомогат'!K35</f>
        <v>97.82411890813205</v>
      </c>
      <c r="J37" s="37">
        <f>'[5]вспомогат'!L35</f>
        <v>-605125.129999999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425505285.57</v>
      </c>
      <c r="F38" s="42">
        <f>SUM(F18:F37)</f>
        <v>26759558.570000004</v>
      </c>
      <c r="G38" s="43">
        <f>F38/D38*100</f>
        <v>41.15054353521755</v>
      </c>
      <c r="H38" s="42">
        <f>SUM(H18:H37)</f>
        <v>-38268886.42999999</v>
      </c>
      <c r="I38" s="44">
        <f>E38/C38*100</f>
        <v>96.70067103409652</v>
      </c>
      <c r="J38" s="42">
        <f>SUM(J18:J37)</f>
        <v>-14517809.429999996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2625311222.55</v>
      </c>
      <c r="F39" s="53">
        <f>'[5]вспомогат'!H36</f>
        <v>152540047.55000007</v>
      </c>
      <c r="G39" s="54">
        <f>'[5]вспомогат'!I36</f>
        <v>40.02912577222188</v>
      </c>
      <c r="H39" s="53">
        <f>'[5]вспомогат'!J36</f>
        <v>-228532595.44999996</v>
      </c>
      <c r="I39" s="54">
        <f>'[5]вспомогат'!K36</f>
        <v>93.0736449283717</v>
      </c>
      <c r="J39" s="53">
        <f>'[5]вспомогат'!L36</f>
        <v>-195370426.44999996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2013-09-19T04:56:59Z</dcterms:created>
  <dcterms:modified xsi:type="dcterms:W3CDTF">2013-09-19T04:57:14Z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