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<sst xmlns="http://schemas.openxmlformats.org/spreadsheetml/2006/main" count="47" uniqueCount="42">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</sst>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3\&#1085;&#1072;&#1076;&#1093;_11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11.09.2013</v>
          </cell>
        </row>
        <row r="6">
          <cell r="G6" t="str">
            <v>Фактично надійшло на 11.09.2013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629325123.74</v>
          </cell>
          <cell r="H10">
            <v>25832557.74000001</v>
          </cell>
          <cell r="I10">
            <v>35.142436489838325</v>
          </cell>
          <cell r="J10">
            <v>-47675600.25999999</v>
          </cell>
          <cell r="K10">
            <v>93.48295086701359</v>
          </cell>
          <cell r="L10">
            <v>-43872628.25999999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1152197858.86</v>
          </cell>
          <cell r="H11">
            <v>44736032.859999895</v>
          </cell>
          <cell r="I11">
            <v>24.977252638225895</v>
          </cell>
          <cell r="J11">
            <v>-134371067.1400001</v>
          </cell>
          <cell r="K11">
            <v>89.82097426236862</v>
          </cell>
          <cell r="L11">
            <v>-130573641.1400001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87238927.62</v>
          </cell>
          <cell r="H12">
            <v>2725769.620000005</v>
          </cell>
          <cell r="I12">
            <v>17.59353775920715</v>
          </cell>
          <cell r="J12">
            <v>-12767246.379999995</v>
          </cell>
          <cell r="K12">
            <v>88.35784900807069</v>
          </cell>
          <cell r="L12">
            <v>-11494720.379999995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179498742.59</v>
          </cell>
          <cell r="H13">
            <v>9222446.590000004</v>
          </cell>
          <cell r="I13">
            <v>28.75640970754664</v>
          </cell>
          <cell r="J13">
            <v>-22848478.409999996</v>
          </cell>
          <cell r="K13">
            <v>88.84350734648149</v>
          </cell>
          <cell r="L13">
            <v>-22540492.409999996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95529696.74</v>
          </cell>
          <cell r="H14">
            <v>3156587.7399999946</v>
          </cell>
          <cell r="I14">
            <v>23.4498754921625</v>
          </cell>
          <cell r="J14">
            <v>-10304412.260000005</v>
          </cell>
          <cell r="K14">
            <v>90.42092359876229</v>
          </cell>
          <cell r="L14">
            <v>-10120293.260000005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16354309.65</v>
          </cell>
          <cell r="H15">
            <v>445816.6500000004</v>
          </cell>
          <cell r="I15">
            <v>18.54479348785088</v>
          </cell>
          <cell r="J15">
            <v>-1958182.3499999996</v>
          </cell>
          <cell r="K15">
            <v>89.53205714154639</v>
          </cell>
          <cell r="L15">
            <v>-1912119.3499999996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19265187.29</v>
          </cell>
          <cell r="H16">
            <v>951019.2899999991</v>
          </cell>
          <cell r="I16">
            <v>27.29748575450325</v>
          </cell>
          <cell r="J16">
            <v>-2532888.710000001</v>
          </cell>
          <cell r="K16">
            <v>99.13184855353039</v>
          </cell>
          <cell r="L16">
            <v>-168715.7100000009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60385614.15</v>
          </cell>
          <cell r="H17">
            <v>2586044.1499999985</v>
          </cell>
          <cell r="I17">
            <v>24.60235575426527</v>
          </cell>
          <cell r="J17">
            <v>-7925323.8500000015</v>
          </cell>
          <cell r="K17">
            <v>90.96939860325693</v>
          </cell>
          <cell r="L17">
            <v>-5994525.8500000015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5867408.72</v>
          </cell>
          <cell r="H18">
            <v>211219.71999999974</v>
          </cell>
          <cell r="I18">
            <v>17.43246129645125</v>
          </cell>
          <cell r="J18">
            <v>-1000426.2800000003</v>
          </cell>
          <cell r="K18">
            <v>90.02826816520225</v>
          </cell>
          <cell r="L18">
            <v>-649887.2800000003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13533620.95</v>
          </cell>
          <cell r="H19">
            <v>362295.94999999925</v>
          </cell>
          <cell r="I19">
            <v>16.93790922245101</v>
          </cell>
          <cell r="J19">
            <v>-1776669.0500000007</v>
          </cell>
          <cell r="K19">
            <v>92.52282610389919</v>
          </cell>
          <cell r="L19">
            <v>-1093711.0500000007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28203962.77</v>
          </cell>
          <cell r="H20">
            <v>1352890.7699999996</v>
          </cell>
          <cell r="I20">
            <v>29.431603740747757</v>
          </cell>
          <cell r="J20">
            <v>-3243837.2300000004</v>
          </cell>
          <cell r="K20">
            <v>94.22418346171635</v>
          </cell>
          <cell r="L20">
            <v>-1728865.2300000004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20311575.23</v>
          </cell>
          <cell r="H21">
            <v>809534.2300000004</v>
          </cell>
          <cell r="I21">
            <v>25.37262743055263</v>
          </cell>
          <cell r="J21">
            <v>-2381046.7699999996</v>
          </cell>
          <cell r="K21">
            <v>90.95751865458513</v>
          </cell>
          <cell r="L21">
            <v>-2019261.7699999996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27332598.42</v>
          </cell>
          <cell r="H22">
            <v>1030494.4200000018</v>
          </cell>
          <cell r="I22">
            <v>22.570477436628234</v>
          </cell>
          <cell r="J22">
            <v>-3535179.579999998</v>
          </cell>
          <cell r="K22">
            <v>91.30841682348473</v>
          </cell>
          <cell r="L22">
            <v>-2601770.579999998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15159403.15</v>
          </cell>
          <cell r="H23">
            <v>339125.1500000004</v>
          </cell>
          <cell r="I23">
            <v>16.494614477316134</v>
          </cell>
          <cell r="J23">
            <v>-1716849.8499999996</v>
          </cell>
          <cell r="K23">
            <v>97.0650319699727</v>
          </cell>
          <cell r="L23">
            <v>-458376.8499999996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17083889.08</v>
          </cell>
          <cell r="H24">
            <v>509817.0799999982</v>
          </cell>
          <cell r="I24">
            <v>21.50928163178163</v>
          </cell>
          <cell r="J24">
            <v>-1860401.9200000018</v>
          </cell>
          <cell r="K24">
            <v>107.7451851451952</v>
          </cell>
          <cell r="L24">
            <v>1228063.0799999982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22398872.05</v>
          </cell>
          <cell r="H25">
            <v>775374.0500000007</v>
          </cell>
          <cell r="I25">
            <v>31.666855895464053</v>
          </cell>
          <cell r="J25">
            <v>-1673160.9499999993</v>
          </cell>
          <cell r="K25">
            <v>100.95202576749938</v>
          </cell>
          <cell r="L25">
            <v>211232.05000000075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14043798.66</v>
          </cell>
          <cell r="H26">
            <v>574043.6600000001</v>
          </cell>
          <cell r="I26">
            <v>23.79006902325158</v>
          </cell>
          <cell r="J26">
            <v>-1838911.3399999999</v>
          </cell>
          <cell r="K26">
            <v>92.92992973578711</v>
          </cell>
          <cell r="L26">
            <v>-1068446.3399999999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11860406.9</v>
          </cell>
          <cell r="H27">
            <v>448367.9000000004</v>
          </cell>
          <cell r="I27">
            <v>28.20470254615362</v>
          </cell>
          <cell r="J27">
            <v>-1141324.0999999996</v>
          </cell>
          <cell r="K27">
            <v>94.89707980658622</v>
          </cell>
          <cell r="L27">
            <v>-637772.0999999996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20706137.18</v>
          </cell>
          <cell r="H28">
            <v>619358.1799999997</v>
          </cell>
          <cell r="I28">
            <v>23.86859056745489</v>
          </cell>
          <cell r="J28">
            <v>-1975508.8200000003</v>
          </cell>
          <cell r="K28">
            <v>97.06625302134641</v>
          </cell>
          <cell r="L28">
            <v>-625825.8200000003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40221288.5</v>
          </cell>
          <cell r="H29">
            <v>1681872.5</v>
          </cell>
          <cell r="I29">
            <v>25.06594094123931</v>
          </cell>
          <cell r="J29">
            <v>-5027919.5</v>
          </cell>
          <cell r="K29">
            <v>90.63977870360198</v>
          </cell>
          <cell r="L29">
            <v>-4153586.5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17402968.08</v>
          </cell>
          <cell r="H30">
            <v>387772.0799999982</v>
          </cell>
          <cell r="I30">
            <v>15.080081464747606</v>
          </cell>
          <cell r="J30">
            <v>-2183646.920000002</v>
          </cell>
          <cell r="K30">
            <v>93.36706392584142</v>
          </cell>
          <cell r="L30">
            <v>-1236332.9200000018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17986363.32</v>
          </cell>
          <cell r="H31">
            <v>898271.3200000003</v>
          </cell>
          <cell r="I31">
            <v>28.20620989757771</v>
          </cell>
          <cell r="J31">
            <v>-2286386.6799999997</v>
          </cell>
          <cell r="K31">
            <v>91.02102884376177</v>
          </cell>
          <cell r="L31">
            <v>-1774304.6799999997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7244630.22</v>
          </cell>
          <cell r="H32">
            <v>308548.21999999974</v>
          </cell>
          <cell r="I32">
            <v>26.081359433721413</v>
          </cell>
          <cell r="J32">
            <v>-874473.7800000003</v>
          </cell>
          <cell r="K32">
            <v>102.66605569333238</v>
          </cell>
          <cell r="L32">
            <v>188130.21999999974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16556762.7</v>
          </cell>
          <cell r="H33">
            <v>1369703.6999999993</v>
          </cell>
          <cell r="I33">
            <v>50.861006901883464</v>
          </cell>
          <cell r="J33">
            <v>-1323329.3000000007</v>
          </cell>
          <cell r="K33">
            <v>96.4577792068024</v>
          </cell>
          <cell r="L33">
            <v>-608014.3000000007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12839645.93</v>
          </cell>
          <cell r="H34">
            <v>341767.9299999997</v>
          </cell>
          <cell r="I34">
            <v>19.533625507890466</v>
          </cell>
          <cell r="J34">
            <v>-1407871.0700000003</v>
          </cell>
          <cell r="K34">
            <v>95.41908101310807</v>
          </cell>
          <cell r="L34">
            <v>-616411.0700000003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26663326.15</v>
          </cell>
          <cell r="H35">
            <v>764212.1499999985</v>
          </cell>
          <cell r="I35">
            <v>20.293654496598133</v>
          </cell>
          <cell r="J35">
            <v>-3001556.8500000015</v>
          </cell>
          <cell r="K35">
            <v>95.87476100371732</v>
          </cell>
          <cell r="L35">
            <v>-1147252.8500000015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2575212118.649999</v>
          </cell>
          <cell r="H36">
            <v>102440943.64999995</v>
          </cell>
          <cell r="I36">
            <v>26.882261304178673</v>
          </cell>
          <cell r="J36">
            <v>-278631699.3500001</v>
          </cell>
          <cell r="K36">
            <v>91.29751028667039</v>
          </cell>
          <cell r="L36">
            <v>-245469530.35000008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9" sqref="A4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629325123.74</v>
      </c>
      <c r="F10" s="33">
        <f>'[5]вспомогат'!H10</f>
        <v>25832557.74000001</v>
      </c>
      <c r="G10" s="34">
        <f>'[5]вспомогат'!I10</f>
        <v>35.142436489838325</v>
      </c>
      <c r="H10" s="35">
        <f>'[5]вспомогат'!J10</f>
        <v>-47675600.25999999</v>
      </c>
      <c r="I10" s="36">
        <f>'[5]вспомогат'!K10</f>
        <v>93.48295086701359</v>
      </c>
      <c r="J10" s="37">
        <f>'[5]вспомогат'!L10</f>
        <v>-43872628.25999999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1152197858.86</v>
      </c>
      <c r="F12" s="38">
        <f>'[5]вспомогат'!H11</f>
        <v>44736032.859999895</v>
      </c>
      <c r="G12" s="39">
        <f>'[5]вспомогат'!I11</f>
        <v>24.977252638225895</v>
      </c>
      <c r="H12" s="35">
        <f>'[5]вспомогат'!J11</f>
        <v>-134371067.1400001</v>
      </c>
      <c r="I12" s="36">
        <f>'[5]вспомогат'!K11</f>
        <v>89.82097426236862</v>
      </c>
      <c r="J12" s="37">
        <f>'[5]вспомогат'!L11</f>
        <v>-130573641.1400001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87238927.62</v>
      </c>
      <c r="F13" s="38">
        <f>'[5]вспомогат'!H12</f>
        <v>2725769.620000005</v>
      </c>
      <c r="G13" s="39">
        <f>'[5]вспомогат'!I12</f>
        <v>17.59353775920715</v>
      </c>
      <c r="H13" s="35">
        <f>'[5]вспомогат'!J12</f>
        <v>-12767246.379999995</v>
      </c>
      <c r="I13" s="36">
        <f>'[5]вспомогат'!K12</f>
        <v>88.35784900807069</v>
      </c>
      <c r="J13" s="37">
        <f>'[5]вспомогат'!L12</f>
        <v>-11494720.379999995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179498742.59</v>
      </c>
      <c r="F14" s="38">
        <f>'[5]вспомогат'!H13</f>
        <v>9222446.590000004</v>
      </c>
      <c r="G14" s="39">
        <f>'[5]вспомогат'!I13</f>
        <v>28.75640970754664</v>
      </c>
      <c r="H14" s="35">
        <f>'[5]вспомогат'!J13</f>
        <v>-22848478.409999996</v>
      </c>
      <c r="I14" s="36">
        <f>'[5]вспомогат'!K13</f>
        <v>88.84350734648149</v>
      </c>
      <c r="J14" s="37">
        <f>'[5]вспомогат'!L13</f>
        <v>-22540492.409999996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95529696.74</v>
      </c>
      <c r="F15" s="38">
        <f>'[5]вспомогат'!H14</f>
        <v>3156587.7399999946</v>
      </c>
      <c r="G15" s="39">
        <f>'[5]вспомогат'!I14</f>
        <v>23.4498754921625</v>
      </c>
      <c r="H15" s="35">
        <f>'[5]вспомогат'!J14</f>
        <v>-10304412.260000005</v>
      </c>
      <c r="I15" s="36">
        <f>'[5]вспомогат'!K14</f>
        <v>90.42092359876229</v>
      </c>
      <c r="J15" s="37">
        <f>'[5]вспомогат'!L14</f>
        <v>-10120293.260000005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16354309.65</v>
      </c>
      <c r="F16" s="38">
        <f>'[5]вспомогат'!H15</f>
        <v>445816.6500000004</v>
      </c>
      <c r="G16" s="39">
        <f>'[5]вспомогат'!I15</f>
        <v>18.54479348785088</v>
      </c>
      <c r="H16" s="35">
        <f>'[5]вспомогат'!J15</f>
        <v>-1958182.3499999996</v>
      </c>
      <c r="I16" s="36">
        <f>'[5]вспомогат'!K15</f>
        <v>89.53205714154639</v>
      </c>
      <c r="J16" s="37">
        <f>'[5]вспомогат'!L15</f>
        <v>-1912119.3499999996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1530819535.46</v>
      </c>
      <c r="F17" s="42">
        <f>SUM(F12:F16)</f>
        <v>60286653.4599999</v>
      </c>
      <c r="G17" s="43">
        <f>F17/D17*100</f>
        <v>24.856781474621215</v>
      </c>
      <c r="H17" s="42">
        <f>SUM(H12:H16)</f>
        <v>-182249386.5400001</v>
      </c>
      <c r="I17" s="44">
        <f>E17/C17*100</f>
        <v>89.65473957978452</v>
      </c>
      <c r="J17" s="42">
        <f>SUM(J12:J16)</f>
        <v>-176641266.5400001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19265187.29</v>
      </c>
      <c r="F18" s="46">
        <f>'[5]вспомогат'!H16</f>
        <v>951019.2899999991</v>
      </c>
      <c r="G18" s="47">
        <f>'[5]вспомогат'!I16</f>
        <v>27.29748575450325</v>
      </c>
      <c r="H18" s="48">
        <f>'[5]вспомогат'!J16</f>
        <v>-2532888.710000001</v>
      </c>
      <c r="I18" s="49">
        <f>'[5]вспомогат'!K16</f>
        <v>99.13184855353039</v>
      </c>
      <c r="J18" s="50">
        <f>'[5]вспомогат'!L16</f>
        <v>-168715.7100000009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60385614.15</v>
      </c>
      <c r="F19" s="38">
        <f>'[5]вспомогат'!H17</f>
        <v>2586044.1499999985</v>
      </c>
      <c r="G19" s="39">
        <f>'[5]вспомогат'!I17</f>
        <v>24.60235575426527</v>
      </c>
      <c r="H19" s="35">
        <f>'[5]вспомогат'!J17</f>
        <v>-7925323.8500000015</v>
      </c>
      <c r="I19" s="36">
        <f>'[5]вспомогат'!K17</f>
        <v>90.96939860325693</v>
      </c>
      <c r="J19" s="37">
        <f>'[5]вспомогат'!L17</f>
        <v>-5994525.8500000015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5867408.72</v>
      </c>
      <c r="F20" s="38">
        <f>'[5]вспомогат'!H18</f>
        <v>211219.71999999974</v>
      </c>
      <c r="G20" s="39">
        <f>'[5]вспомогат'!I18</f>
        <v>17.43246129645125</v>
      </c>
      <c r="H20" s="35">
        <f>'[5]вспомогат'!J18</f>
        <v>-1000426.2800000003</v>
      </c>
      <c r="I20" s="36">
        <f>'[5]вспомогат'!K18</f>
        <v>90.02826816520225</v>
      </c>
      <c r="J20" s="37">
        <f>'[5]вспомогат'!L18</f>
        <v>-649887.2800000003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13533620.95</v>
      </c>
      <c r="F21" s="38">
        <f>'[5]вспомогат'!H19</f>
        <v>362295.94999999925</v>
      </c>
      <c r="G21" s="39">
        <f>'[5]вспомогат'!I19</f>
        <v>16.93790922245101</v>
      </c>
      <c r="H21" s="35">
        <f>'[5]вспомогат'!J19</f>
        <v>-1776669.0500000007</v>
      </c>
      <c r="I21" s="36">
        <f>'[5]вспомогат'!K19</f>
        <v>92.52282610389919</v>
      </c>
      <c r="J21" s="37">
        <f>'[5]вспомогат'!L19</f>
        <v>-1093711.0500000007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28203962.77</v>
      </c>
      <c r="F22" s="38">
        <f>'[5]вспомогат'!H20</f>
        <v>1352890.7699999996</v>
      </c>
      <c r="G22" s="39">
        <f>'[5]вспомогат'!I20</f>
        <v>29.431603740747757</v>
      </c>
      <c r="H22" s="35">
        <f>'[5]вспомогат'!J20</f>
        <v>-3243837.2300000004</v>
      </c>
      <c r="I22" s="36">
        <f>'[5]вспомогат'!K20</f>
        <v>94.22418346171635</v>
      </c>
      <c r="J22" s="37">
        <f>'[5]вспомогат'!L20</f>
        <v>-1728865.2300000004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20311575.23</v>
      </c>
      <c r="F23" s="38">
        <f>'[5]вспомогат'!H21</f>
        <v>809534.2300000004</v>
      </c>
      <c r="G23" s="39">
        <f>'[5]вспомогат'!I21</f>
        <v>25.37262743055263</v>
      </c>
      <c r="H23" s="35">
        <f>'[5]вспомогат'!J21</f>
        <v>-2381046.7699999996</v>
      </c>
      <c r="I23" s="36">
        <f>'[5]вспомогат'!K21</f>
        <v>90.95751865458513</v>
      </c>
      <c r="J23" s="37">
        <f>'[5]вспомогат'!L21</f>
        <v>-2019261.7699999996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27332598.42</v>
      </c>
      <c r="F24" s="38">
        <f>'[5]вспомогат'!H22</f>
        <v>1030494.4200000018</v>
      </c>
      <c r="G24" s="39">
        <f>'[5]вспомогат'!I22</f>
        <v>22.570477436628234</v>
      </c>
      <c r="H24" s="35">
        <f>'[5]вспомогат'!J22</f>
        <v>-3535179.579999998</v>
      </c>
      <c r="I24" s="36">
        <f>'[5]вспомогат'!K22</f>
        <v>91.30841682348473</v>
      </c>
      <c r="J24" s="37">
        <f>'[5]вспомогат'!L22</f>
        <v>-2601770.579999998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15159403.15</v>
      </c>
      <c r="F25" s="38">
        <f>'[5]вспомогат'!H23</f>
        <v>339125.1500000004</v>
      </c>
      <c r="G25" s="39">
        <f>'[5]вспомогат'!I23</f>
        <v>16.494614477316134</v>
      </c>
      <c r="H25" s="35">
        <f>'[5]вспомогат'!J23</f>
        <v>-1716849.8499999996</v>
      </c>
      <c r="I25" s="36">
        <f>'[5]вспомогат'!K23</f>
        <v>97.0650319699727</v>
      </c>
      <c r="J25" s="37">
        <f>'[5]вспомогат'!L23</f>
        <v>-458376.8499999996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17083889.08</v>
      </c>
      <c r="F26" s="38">
        <f>'[5]вспомогат'!H24</f>
        <v>509817.0799999982</v>
      </c>
      <c r="G26" s="39">
        <f>'[5]вспомогат'!I24</f>
        <v>21.50928163178163</v>
      </c>
      <c r="H26" s="35">
        <f>'[5]вспомогат'!J24</f>
        <v>-1860401.9200000018</v>
      </c>
      <c r="I26" s="36">
        <f>'[5]вспомогат'!K24</f>
        <v>107.7451851451952</v>
      </c>
      <c r="J26" s="37">
        <f>'[5]вспомогат'!L24</f>
        <v>1228063.0799999982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22398872.05</v>
      </c>
      <c r="F27" s="38">
        <f>'[5]вспомогат'!H25</f>
        <v>775374.0500000007</v>
      </c>
      <c r="G27" s="39">
        <f>'[5]вспомогат'!I25</f>
        <v>31.666855895464053</v>
      </c>
      <c r="H27" s="35">
        <f>'[5]вспомогат'!J25</f>
        <v>-1673160.9499999993</v>
      </c>
      <c r="I27" s="36">
        <f>'[5]вспомогат'!K25</f>
        <v>100.95202576749938</v>
      </c>
      <c r="J27" s="37">
        <f>'[5]вспомогат'!L25</f>
        <v>211232.05000000075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14043798.66</v>
      </c>
      <c r="F28" s="38">
        <f>'[5]вспомогат'!H26</f>
        <v>574043.6600000001</v>
      </c>
      <c r="G28" s="39">
        <f>'[5]вспомогат'!I26</f>
        <v>23.79006902325158</v>
      </c>
      <c r="H28" s="35">
        <f>'[5]вспомогат'!J26</f>
        <v>-1838911.3399999999</v>
      </c>
      <c r="I28" s="36">
        <f>'[5]вспомогат'!K26</f>
        <v>92.92992973578711</v>
      </c>
      <c r="J28" s="37">
        <f>'[5]вспомогат'!L26</f>
        <v>-1068446.3399999999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11860406.9</v>
      </c>
      <c r="F29" s="38">
        <f>'[5]вспомогат'!H27</f>
        <v>448367.9000000004</v>
      </c>
      <c r="G29" s="39">
        <f>'[5]вспомогат'!I27</f>
        <v>28.20470254615362</v>
      </c>
      <c r="H29" s="35">
        <f>'[5]вспомогат'!J27</f>
        <v>-1141324.0999999996</v>
      </c>
      <c r="I29" s="36">
        <f>'[5]вспомогат'!K27</f>
        <v>94.89707980658622</v>
      </c>
      <c r="J29" s="37">
        <f>'[5]вспомогат'!L27</f>
        <v>-637772.0999999996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20706137.18</v>
      </c>
      <c r="F30" s="38">
        <f>'[5]вспомогат'!H28</f>
        <v>619358.1799999997</v>
      </c>
      <c r="G30" s="39">
        <f>'[5]вспомогат'!I28</f>
        <v>23.86859056745489</v>
      </c>
      <c r="H30" s="35">
        <f>'[5]вспомогат'!J28</f>
        <v>-1975508.8200000003</v>
      </c>
      <c r="I30" s="36">
        <f>'[5]вспомогат'!K28</f>
        <v>97.06625302134641</v>
      </c>
      <c r="J30" s="37">
        <f>'[5]вспомогат'!L28</f>
        <v>-625825.8200000003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40221288.5</v>
      </c>
      <c r="F31" s="38">
        <f>'[5]вспомогат'!H29</f>
        <v>1681872.5</v>
      </c>
      <c r="G31" s="39">
        <f>'[5]вспомогат'!I29</f>
        <v>25.06594094123931</v>
      </c>
      <c r="H31" s="35">
        <f>'[5]вспомогат'!J29</f>
        <v>-5027919.5</v>
      </c>
      <c r="I31" s="36">
        <f>'[5]вспомогат'!K29</f>
        <v>90.63977870360198</v>
      </c>
      <c r="J31" s="37">
        <f>'[5]вспомогат'!L29</f>
        <v>-4153586.5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17402968.08</v>
      </c>
      <c r="F32" s="38">
        <f>'[5]вспомогат'!H30</f>
        <v>387772.0799999982</v>
      </c>
      <c r="G32" s="39">
        <f>'[5]вспомогат'!I30</f>
        <v>15.080081464747606</v>
      </c>
      <c r="H32" s="35">
        <f>'[5]вспомогат'!J30</f>
        <v>-2183646.920000002</v>
      </c>
      <c r="I32" s="36">
        <f>'[5]вспомогат'!K30</f>
        <v>93.36706392584142</v>
      </c>
      <c r="J32" s="37">
        <f>'[5]вспомогат'!L30</f>
        <v>-1236332.9200000018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17986363.32</v>
      </c>
      <c r="F33" s="38">
        <f>'[5]вспомогат'!H31</f>
        <v>898271.3200000003</v>
      </c>
      <c r="G33" s="39">
        <f>'[5]вспомогат'!I31</f>
        <v>28.20620989757771</v>
      </c>
      <c r="H33" s="35">
        <f>'[5]вспомогат'!J31</f>
        <v>-2286386.6799999997</v>
      </c>
      <c r="I33" s="36">
        <f>'[5]вспомогат'!K31</f>
        <v>91.02102884376177</v>
      </c>
      <c r="J33" s="37">
        <f>'[5]вспомогат'!L31</f>
        <v>-1774304.6799999997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7244630.22</v>
      </c>
      <c r="F34" s="38">
        <f>'[5]вспомогат'!H32</f>
        <v>308548.21999999974</v>
      </c>
      <c r="G34" s="39">
        <f>'[5]вспомогат'!I32</f>
        <v>26.081359433721413</v>
      </c>
      <c r="H34" s="35">
        <f>'[5]вспомогат'!J32</f>
        <v>-874473.7800000003</v>
      </c>
      <c r="I34" s="36">
        <f>'[5]вспомогат'!K32</f>
        <v>102.66605569333238</v>
      </c>
      <c r="J34" s="37">
        <f>'[5]вспомогат'!L32</f>
        <v>188130.21999999974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16556762.7</v>
      </c>
      <c r="F35" s="38">
        <f>'[5]вспомогат'!H33</f>
        <v>1369703.6999999993</v>
      </c>
      <c r="G35" s="39">
        <f>'[5]вспомогат'!I33</f>
        <v>50.861006901883464</v>
      </c>
      <c r="H35" s="35">
        <f>'[5]вспомогат'!J33</f>
        <v>-1323329.3000000007</v>
      </c>
      <c r="I35" s="36">
        <f>'[5]вспомогат'!K33</f>
        <v>96.4577792068024</v>
      </c>
      <c r="J35" s="37">
        <f>'[5]вспомогат'!L33</f>
        <v>-608014.3000000007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12839645.93</v>
      </c>
      <c r="F36" s="38">
        <f>'[5]вспомогат'!H34</f>
        <v>341767.9299999997</v>
      </c>
      <c r="G36" s="39">
        <f>'[5]вспомогат'!I34</f>
        <v>19.533625507890466</v>
      </c>
      <c r="H36" s="35">
        <f>'[5]вспомогат'!J34</f>
        <v>-1407871.0700000003</v>
      </c>
      <c r="I36" s="36">
        <f>'[5]вспомогат'!K34</f>
        <v>95.41908101310807</v>
      </c>
      <c r="J36" s="37">
        <f>'[5]вспомогат'!L34</f>
        <v>-616411.0700000003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26663326.15</v>
      </c>
      <c r="F37" s="38">
        <f>'[5]вспомогат'!H35</f>
        <v>764212.1499999985</v>
      </c>
      <c r="G37" s="39">
        <f>'[5]вспомогат'!I35</f>
        <v>20.293654496598133</v>
      </c>
      <c r="H37" s="35">
        <f>'[5]вспомогат'!J35</f>
        <v>-3001556.8500000015</v>
      </c>
      <c r="I37" s="36">
        <f>'[5]вспомогат'!K35</f>
        <v>95.87476100371732</v>
      </c>
      <c r="J37" s="37">
        <f>'[5]вспомогат'!L35</f>
        <v>-1147252.8500000015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415067459.45</v>
      </c>
      <c r="F38" s="42">
        <f>SUM(F18:F37)</f>
        <v>16321732.449999996</v>
      </c>
      <c r="G38" s="43">
        <f>F38/D38*100</f>
        <v>25.099373743290332</v>
      </c>
      <c r="H38" s="42">
        <f>SUM(H18:H37)</f>
        <v>-48706712.55000001</v>
      </c>
      <c r="I38" s="44">
        <f>E38/C38*100</f>
        <v>94.3285623337566</v>
      </c>
      <c r="J38" s="42">
        <f>SUM(J18:J37)</f>
        <v>-24955635.55000001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2575212118.649999</v>
      </c>
      <c r="F39" s="53">
        <f>'[5]вспомогат'!H36</f>
        <v>102440943.64999995</v>
      </c>
      <c r="G39" s="54">
        <f>'[5]вспомогат'!I36</f>
        <v>26.882261304178673</v>
      </c>
      <c r="H39" s="53">
        <f>'[5]вспомогат'!J36</f>
        <v>-278631699.3500001</v>
      </c>
      <c r="I39" s="54">
        <f>'[5]вспомогат'!K36</f>
        <v>91.29751028667039</v>
      </c>
      <c r="J39" s="53">
        <f>'[5]вспомогат'!L36</f>
        <v>-245469530.35000008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2013-09-12T07:07:48Z</dcterms:created>
  <dcterms:modified xsi:type="dcterms:W3CDTF">2013-09-12T07:08:37Z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