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<sst xmlns="http://schemas.openxmlformats.org/spreadsheetml/2006/main" count="47" uniqueCount="42">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</sst>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3\&#1085;&#1072;&#1076;&#1093;_0909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09.09.2013</v>
          </cell>
        </row>
        <row r="6">
          <cell r="G6" t="str">
            <v>Фактично надійшло на 09.09.2013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931893880</v>
          </cell>
          <cell r="C10">
            <v>673197752</v>
          </cell>
          <cell r="D10">
            <v>73508158</v>
          </cell>
          <cell r="G10">
            <v>626224734.71</v>
          </cell>
          <cell r="H10">
            <v>22732168.71000004</v>
          </cell>
          <cell r="I10">
            <v>30.924688263852346</v>
          </cell>
          <cell r="J10">
            <v>-50775989.28999996</v>
          </cell>
          <cell r="K10">
            <v>93.02240431575298</v>
          </cell>
          <cell r="L10">
            <v>-46973017.28999996</v>
          </cell>
        </row>
        <row r="11">
          <cell r="B11">
            <v>1874282300</v>
          </cell>
          <cell r="C11">
            <v>1282771500</v>
          </cell>
          <cell r="D11">
            <v>179107100</v>
          </cell>
          <cell r="G11">
            <v>1146733643.59</v>
          </cell>
          <cell r="H11">
            <v>39271817.589999914</v>
          </cell>
          <cell r="I11">
            <v>21.926443781402252</v>
          </cell>
          <cell r="J11">
            <v>-139835282.4100001</v>
          </cell>
          <cell r="K11">
            <v>89.39500476819137</v>
          </cell>
          <cell r="L11">
            <v>-136037856.4100001</v>
          </cell>
        </row>
        <row r="12">
          <cell r="B12">
            <v>145415530</v>
          </cell>
          <cell r="C12">
            <v>98733648</v>
          </cell>
          <cell r="D12">
            <v>15493016</v>
          </cell>
          <cell r="G12">
            <v>86718895.03</v>
          </cell>
          <cell r="H12">
            <v>2205737.030000001</v>
          </cell>
          <cell r="I12">
            <v>14.236976389877873</v>
          </cell>
          <cell r="J12">
            <v>-13287278.969999999</v>
          </cell>
          <cell r="K12">
            <v>87.83114651045811</v>
          </cell>
          <cell r="L12">
            <v>-12014752.969999999</v>
          </cell>
        </row>
        <row r="13">
          <cell r="B13">
            <v>267787710</v>
          </cell>
          <cell r="C13">
            <v>202039235</v>
          </cell>
          <cell r="D13">
            <v>32070925</v>
          </cell>
          <cell r="G13">
            <v>179005321.64</v>
          </cell>
          <cell r="H13">
            <v>8729025.639999986</v>
          </cell>
          <cell r="I13">
            <v>27.21787924732444</v>
          </cell>
          <cell r="J13">
            <v>-23341899.360000014</v>
          </cell>
          <cell r="K13">
            <v>88.59928698502544</v>
          </cell>
          <cell r="L13">
            <v>-23033913.360000014</v>
          </cell>
        </row>
        <row r="14">
          <cell r="B14">
            <v>162592400</v>
          </cell>
          <cell r="C14">
            <v>105649990</v>
          </cell>
          <cell r="D14">
            <v>13461000</v>
          </cell>
          <cell r="G14">
            <v>94675679.1</v>
          </cell>
          <cell r="H14">
            <v>2302570.099999994</v>
          </cell>
          <cell r="I14">
            <v>17.105490676769882</v>
          </cell>
          <cell r="J14">
            <v>-11158429.900000006</v>
          </cell>
          <cell r="K14">
            <v>89.61257743611712</v>
          </cell>
          <cell r="L14">
            <v>-10974310.900000006</v>
          </cell>
        </row>
        <row r="15">
          <cell r="B15">
            <v>26918300</v>
          </cell>
          <cell r="C15">
            <v>18266429</v>
          </cell>
          <cell r="D15">
            <v>2403999</v>
          </cell>
          <cell r="G15">
            <v>16304427.9</v>
          </cell>
          <cell r="H15">
            <v>395934.9000000004</v>
          </cell>
          <cell r="I15">
            <v>16.46984462139961</v>
          </cell>
          <cell r="J15">
            <v>-2008064.0999999996</v>
          </cell>
          <cell r="K15">
            <v>89.2589783148091</v>
          </cell>
          <cell r="L15">
            <v>-1962001.0999999996</v>
          </cell>
        </row>
        <row r="16">
          <cell r="B16">
            <v>27756001</v>
          </cell>
          <cell r="C16">
            <v>19433903</v>
          </cell>
          <cell r="D16">
            <v>3483908</v>
          </cell>
          <cell r="G16">
            <v>19073734.39</v>
          </cell>
          <cell r="H16">
            <v>759566.3900000006</v>
          </cell>
          <cell r="I16">
            <v>21.802136853211984</v>
          </cell>
          <cell r="J16">
            <v>-2724341.6099999994</v>
          </cell>
          <cell r="K16">
            <v>98.14669955901293</v>
          </cell>
          <cell r="L16">
            <v>-360168.6099999994</v>
          </cell>
        </row>
        <row r="17">
          <cell r="B17">
            <v>94532870</v>
          </cell>
          <cell r="C17">
            <v>66380140</v>
          </cell>
          <cell r="D17">
            <v>10511368</v>
          </cell>
          <cell r="G17">
            <v>59981466.05</v>
          </cell>
          <cell r="H17">
            <v>2181896.049999997</v>
          </cell>
          <cell r="I17">
            <v>20.757488939593753</v>
          </cell>
          <cell r="J17">
            <v>-8329471.950000003</v>
          </cell>
          <cell r="K17">
            <v>90.36055972464054</v>
          </cell>
          <cell r="L17">
            <v>-6398673.950000003</v>
          </cell>
        </row>
        <row r="18">
          <cell r="B18">
            <v>9268225</v>
          </cell>
          <cell r="C18">
            <v>6517296</v>
          </cell>
          <cell r="D18">
            <v>1211646</v>
          </cell>
          <cell r="G18">
            <v>5818089.65</v>
          </cell>
          <cell r="H18">
            <v>161900.65000000037</v>
          </cell>
          <cell r="I18">
            <v>13.362042213649891</v>
          </cell>
          <cell r="J18">
            <v>-1049745.3499999996</v>
          </cell>
          <cell r="K18">
            <v>89.27152687249436</v>
          </cell>
          <cell r="L18">
            <v>-699206.3499999996</v>
          </cell>
        </row>
        <row r="19">
          <cell r="B19">
            <v>20633455</v>
          </cell>
          <cell r="C19">
            <v>14627332</v>
          </cell>
          <cell r="D19">
            <v>2138965</v>
          </cell>
          <cell r="G19">
            <v>13452329.88</v>
          </cell>
          <cell r="H19">
            <v>281004.8800000008</v>
          </cell>
          <cell r="I19">
            <v>13.137423005986578</v>
          </cell>
          <cell r="J19">
            <v>-1857960.1199999992</v>
          </cell>
          <cell r="K19">
            <v>91.96707834347372</v>
          </cell>
          <cell r="L19">
            <v>-1175002.1199999992</v>
          </cell>
        </row>
        <row r="20">
          <cell r="B20">
            <v>44694335</v>
          </cell>
          <cell r="C20">
            <v>29932828</v>
          </cell>
          <cell r="D20">
            <v>4596728</v>
          </cell>
          <cell r="G20">
            <v>27884814</v>
          </cell>
          <cell r="H20">
            <v>1033742</v>
          </cell>
          <cell r="I20">
            <v>22.488648447330363</v>
          </cell>
          <cell r="J20">
            <v>-3562986</v>
          </cell>
          <cell r="K20">
            <v>93.15796689841667</v>
          </cell>
          <cell r="L20">
            <v>-2048014</v>
          </cell>
        </row>
        <row r="21">
          <cell r="B21">
            <v>30294900</v>
          </cell>
          <cell r="C21">
            <v>22330837</v>
          </cell>
          <cell r="D21">
            <v>3190581</v>
          </cell>
          <cell r="G21">
            <v>20061486.19</v>
          </cell>
          <cell r="H21">
            <v>559445.1900000013</v>
          </cell>
          <cell r="I21">
            <v>17.534273224845297</v>
          </cell>
          <cell r="J21">
            <v>-2631135.8099999987</v>
          </cell>
          <cell r="K21">
            <v>89.83759180186574</v>
          </cell>
          <cell r="L21">
            <v>-2269350.8099999987</v>
          </cell>
        </row>
        <row r="22">
          <cell r="B22">
            <v>43454544</v>
          </cell>
          <cell r="C22">
            <v>29934369</v>
          </cell>
          <cell r="D22">
            <v>4565674</v>
          </cell>
          <cell r="G22">
            <v>27140313.36</v>
          </cell>
          <cell r="H22">
            <v>838209.3599999994</v>
          </cell>
          <cell r="I22">
            <v>18.358940213427402</v>
          </cell>
          <cell r="J22">
            <v>-3727464.6400000006</v>
          </cell>
          <cell r="K22">
            <v>90.66606134239876</v>
          </cell>
          <cell r="L22">
            <v>-2794055.6400000006</v>
          </cell>
        </row>
        <row r="23">
          <cell r="B23">
            <v>22411900</v>
          </cell>
          <cell r="C23">
            <v>15617780</v>
          </cell>
          <cell r="D23">
            <v>2055975</v>
          </cell>
          <cell r="G23">
            <v>15074619.74</v>
          </cell>
          <cell r="H23">
            <v>254341.74000000022</v>
          </cell>
          <cell r="I23">
            <v>12.370857622296</v>
          </cell>
          <cell r="J23">
            <v>-1801633.2599999998</v>
          </cell>
          <cell r="K23">
            <v>96.52216729906556</v>
          </cell>
          <cell r="L23">
            <v>-543160.2599999998</v>
          </cell>
        </row>
        <row r="24">
          <cell r="B24">
            <v>23607005</v>
          </cell>
          <cell r="C24">
            <v>15855826</v>
          </cell>
          <cell r="D24">
            <v>2370219</v>
          </cell>
          <cell r="G24">
            <v>17032246.91</v>
          </cell>
          <cell r="H24">
            <v>458174.91000000015</v>
          </cell>
          <cell r="I24">
            <v>19.330488448535775</v>
          </cell>
          <cell r="J24">
            <v>-1912044.0899999999</v>
          </cell>
          <cell r="K24">
            <v>107.4194867552154</v>
          </cell>
          <cell r="L24">
            <v>1176420.9100000001</v>
          </cell>
        </row>
        <row r="25">
          <cell r="B25">
            <v>32786400</v>
          </cell>
          <cell r="C25">
            <v>22187640</v>
          </cell>
          <cell r="D25">
            <v>2448535</v>
          </cell>
          <cell r="G25">
            <v>22214327.06</v>
          </cell>
          <cell r="H25">
            <v>590829.0599999987</v>
          </cell>
          <cell r="I25">
            <v>24.12990053235909</v>
          </cell>
          <cell r="J25">
            <v>-1857705.9400000013</v>
          </cell>
          <cell r="K25">
            <v>100.12027894809903</v>
          </cell>
          <cell r="L25">
            <v>26687.05999999866</v>
          </cell>
        </row>
        <row r="26">
          <cell r="B26">
            <v>21411079</v>
          </cell>
          <cell r="C26">
            <v>15112245</v>
          </cell>
          <cell r="D26">
            <v>2412955</v>
          </cell>
          <cell r="G26">
            <v>13882421.15</v>
          </cell>
          <cell r="H26">
            <v>412666.1500000004</v>
          </cell>
          <cell r="I26">
            <v>17.10210716735291</v>
          </cell>
          <cell r="J26">
            <v>-2000288.8499999996</v>
          </cell>
          <cell r="K26">
            <v>91.86207046008056</v>
          </cell>
          <cell r="L26">
            <v>-1229823.8499999996</v>
          </cell>
        </row>
        <row r="27">
          <cell r="B27">
            <v>17408773</v>
          </cell>
          <cell r="C27">
            <v>12498179</v>
          </cell>
          <cell r="D27">
            <v>1589692</v>
          </cell>
          <cell r="G27">
            <v>11797637.78</v>
          </cell>
          <cell r="H27">
            <v>385598.77999999933</v>
          </cell>
          <cell r="I27">
            <v>24.25619428165955</v>
          </cell>
          <cell r="J27">
            <v>-1204093.2200000007</v>
          </cell>
          <cell r="K27">
            <v>94.39485368228443</v>
          </cell>
          <cell r="L27">
            <v>-700541.2200000007</v>
          </cell>
        </row>
        <row r="28">
          <cell r="B28">
            <v>30972281</v>
          </cell>
          <cell r="C28">
            <v>21331963</v>
          </cell>
          <cell r="D28">
            <v>2594867</v>
          </cell>
          <cell r="G28">
            <v>20597934.18</v>
          </cell>
          <cell r="H28">
            <v>511155.1799999997</v>
          </cell>
          <cell r="I28">
            <v>19.698704403732435</v>
          </cell>
          <cell r="J28">
            <v>-2083711.8200000003</v>
          </cell>
          <cell r="K28">
            <v>96.55901887697817</v>
          </cell>
          <cell r="L28">
            <v>-734028.8200000003</v>
          </cell>
        </row>
        <row r="29">
          <cell r="B29">
            <v>62418052</v>
          </cell>
          <cell r="C29">
            <v>44374875</v>
          </cell>
          <cell r="D29">
            <v>6709792</v>
          </cell>
          <cell r="G29">
            <v>40062952.27</v>
          </cell>
          <cell r="H29">
            <v>1523536.2700000033</v>
          </cell>
          <cell r="I29">
            <v>22.706162426495535</v>
          </cell>
          <cell r="J29">
            <v>-5186255.729999997</v>
          </cell>
          <cell r="K29">
            <v>90.28296365905257</v>
          </cell>
          <cell r="L29">
            <v>-4311922.729999997</v>
          </cell>
        </row>
        <row r="30">
          <cell r="B30">
            <v>26842614</v>
          </cell>
          <cell r="C30">
            <v>18639301</v>
          </cell>
          <cell r="D30">
            <v>2571419</v>
          </cell>
          <cell r="G30">
            <v>17338531.02</v>
          </cell>
          <cell r="H30">
            <v>323335.01999999955</v>
          </cell>
          <cell r="I30">
            <v>12.574186470582957</v>
          </cell>
          <cell r="J30">
            <v>-2248083.9800000004</v>
          </cell>
          <cell r="K30">
            <v>93.02135857991671</v>
          </cell>
          <cell r="L30">
            <v>-1300769.9800000004</v>
          </cell>
        </row>
        <row r="31">
          <cell r="B31">
            <v>28720373</v>
          </cell>
          <cell r="C31">
            <v>19760668</v>
          </cell>
          <cell r="D31">
            <v>3184658</v>
          </cell>
          <cell r="G31">
            <v>17841311.24</v>
          </cell>
          <cell r="H31">
            <v>753219.2399999984</v>
          </cell>
          <cell r="I31">
            <v>23.65149538820176</v>
          </cell>
          <cell r="J31">
            <v>-2431438.7600000016</v>
          </cell>
          <cell r="K31">
            <v>90.28698442785435</v>
          </cell>
          <cell r="L31">
            <v>-1919356.7600000016</v>
          </cell>
        </row>
        <row r="32">
          <cell r="B32">
            <v>9884788</v>
          </cell>
          <cell r="C32">
            <v>7056500</v>
          </cell>
          <cell r="D32">
            <v>1183022</v>
          </cell>
          <cell r="G32">
            <v>7164313.2</v>
          </cell>
          <cell r="H32">
            <v>228231.2000000002</v>
          </cell>
          <cell r="I32">
            <v>19.29221941772851</v>
          </cell>
          <cell r="J32">
            <v>-954790.7999999998</v>
          </cell>
          <cell r="K32">
            <v>101.52785658612626</v>
          </cell>
          <cell r="L32">
            <v>107813.20000000019</v>
          </cell>
        </row>
        <row r="33">
          <cell r="B33">
            <v>25120542</v>
          </cell>
          <cell r="C33">
            <v>17164777</v>
          </cell>
          <cell r="D33">
            <v>2693033</v>
          </cell>
          <cell r="G33">
            <v>16402649.42</v>
          </cell>
          <cell r="H33">
            <v>1215590.42</v>
          </cell>
          <cell r="I33">
            <v>45.13834104520813</v>
          </cell>
          <cell r="J33">
            <v>-1477442.58</v>
          </cell>
          <cell r="K33">
            <v>95.5599331118604</v>
          </cell>
          <cell r="L33">
            <v>-762127.5800000001</v>
          </cell>
        </row>
        <row r="34">
          <cell r="B34">
            <v>19369655</v>
          </cell>
          <cell r="C34">
            <v>13456057</v>
          </cell>
          <cell r="D34">
            <v>1749639</v>
          </cell>
          <cell r="G34">
            <v>12780714.28</v>
          </cell>
          <cell r="H34">
            <v>282836.27999999933</v>
          </cell>
          <cell r="I34">
            <v>16.165407835559183</v>
          </cell>
          <cell r="J34">
            <v>-1466802.7200000007</v>
          </cell>
          <cell r="K34">
            <v>94.98112470837482</v>
          </cell>
          <cell r="L34">
            <v>-675342.7200000007</v>
          </cell>
        </row>
        <row r="35">
          <cell r="B35">
            <v>38718863</v>
          </cell>
          <cell r="C35">
            <v>27810579</v>
          </cell>
          <cell r="D35">
            <v>3765769</v>
          </cell>
          <cell r="G35">
            <v>26540979.42</v>
          </cell>
          <cell r="H35">
            <v>641865.4200000018</v>
          </cell>
          <cell r="I35">
            <v>17.044736944831236</v>
          </cell>
          <cell r="J35">
            <v>-3123903.579999998</v>
          </cell>
          <cell r="K35">
            <v>95.43483226293131</v>
          </cell>
          <cell r="L35">
            <v>-1269599.5799999982</v>
          </cell>
        </row>
        <row r="36">
          <cell r="B36">
            <v>4039196775</v>
          </cell>
          <cell r="C36">
            <v>2820681649</v>
          </cell>
          <cell r="D36">
            <v>381072643</v>
          </cell>
          <cell r="G36">
            <v>2561805573.16</v>
          </cell>
          <cell r="H36">
            <v>89034398.15999995</v>
          </cell>
          <cell r="I36">
            <v>23.364153736955593</v>
          </cell>
          <cell r="J36">
            <v>-292038244.84000015</v>
          </cell>
          <cell r="K36">
            <v>90.82221576008843</v>
          </cell>
          <cell r="L36">
            <v>-258876075.84000003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47" sqref="E4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09.09.2013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09.09.2013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673197752</v>
      </c>
      <c r="D10" s="33">
        <f>'[5]вспомогат'!D10</f>
        <v>73508158</v>
      </c>
      <c r="E10" s="33">
        <f>'[5]вспомогат'!G10</f>
        <v>626224734.71</v>
      </c>
      <c r="F10" s="33">
        <f>'[5]вспомогат'!H10</f>
        <v>22732168.71000004</v>
      </c>
      <c r="G10" s="34">
        <f>'[5]вспомогат'!I10</f>
        <v>30.924688263852346</v>
      </c>
      <c r="H10" s="35">
        <f>'[5]вспомогат'!J10</f>
        <v>-50775989.28999996</v>
      </c>
      <c r="I10" s="36">
        <f>'[5]вспомогат'!K10</f>
        <v>93.02240431575298</v>
      </c>
      <c r="J10" s="37">
        <f>'[5]вспомогат'!L10</f>
        <v>-46973017.28999996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1282771500</v>
      </c>
      <c r="D12" s="38">
        <f>'[5]вспомогат'!D11</f>
        <v>179107100</v>
      </c>
      <c r="E12" s="33">
        <f>'[5]вспомогат'!G11</f>
        <v>1146733643.59</v>
      </c>
      <c r="F12" s="38">
        <f>'[5]вспомогат'!H11</f>
        <v>39271817.589999914</v>
      </c>
      <c r="G12" s="39">
        <f>'[5]вспомогат'!I11</f>
        <v>21.926443781402252</v>
      </c>
      <c r="H12" s="35">
        <f>'[5]вспомогат'!J11</f>
        <v>-139835282.4100001</v>
      </c>
      <c r="I12" s="36">
        <f>'[5]вспомогат'!K11</f>
        <v>89.39500476819137</v>
      </c>
      <c r="J12" s="37">
        <f>'[5]вспомогат'!L11</f>
        <v>-136037856.4100001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98733648</v>
      </c>
      <c r="D13" s="38">
        <f>'[5]вспомогат'!D12</f>
        <v>15493016</v>
      </c>
      <c r="E13" s="33">
        <f>'[5]вспомогат'!G12</f>
        <v>86718895.03</v>
      </c>
      <c r="F13" s="38">
        <f>'[5]вспомогат'!H12</f>
        <v>2205737.030000001</v>
      </c>
      <c r="G13" s="39">
        <f>'[5]вспомогат'!I12</f>
        <v>14.236976389877873</v>
      </c>
      <c r="H13" s="35">
        <f>'[5]вспомогат'!J12</f>
        <v>-13287278.969999999</v>
      </c>
      <c r="I13" s="36">
        <f>'[5]вспомогат'!K12</f>
        <v>87.83114651045811</v>
      </c>
      <c r="J13" s="37">
        <f>'[5]вспомогат'!L12</f>
        <v>-12014752.969999999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202039235</v>
      </c>
      <c r="D14" s="38">
        <f>'[5]вспомогат'!D13</f>
        <v>32070925</v>
      </c>
      <c r="E14" s="33">
        <f>'[5]вспомогат'!G13</f>
        <v>179005321.64</v>
      </c>
      <c r="F14" s="38">
        <f>'[5]вспомогат'!H13</f>
        <v>8729025.639999986</v>
      </c>
      <c r="G14" s="39">
        <f>'[5]вспомогат'!I13</f>
        <v>27.21787924732444</v>
      </c>
      <c r="H14" s="35">
        <f>'[5]вспомогат'!J13</f>
        <v>-23341899.360000014</v>
      </c>
      <c r="I14" s="36">
        <f>'[5]вспомогат'!K13</f>
        <v>88.59928698502544</v>
      </c>
      <c r="J14" s="37">
        <f>'[5]вспомогат'!L13</f>
        <v>-23033913.360000014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105649990</v>
      </c>
      <c r="D15" s="38">
        <f>'[5]вспомогат'!D14</f>
        <v>13461000</v>
      </c>
      <c r="E15" s="33">
        <f>'[5]вспомогат'!G14</f>
        <v>94675679.1</v>
      </c>
      <c r="F15" s="38">
        <f>'[5]вспомогат'!H14</f>
        <v>2302570.099999994</v>
      </c>
      <c r="G15" s="39">
        <f>'[5]вспомогат'!I14</f>
        <v>17.105490676769882</v>
      </c>
      <c r="H15" s="35">
        <f>'[5]вспомогат'!J14</f>
        <v>-11158429.900000006</v>
      </c>
      <c r="I15" s="36">
        <f>'[5]вспомогат'!K14</f>
        <v>89.61257743611712</v>
      </c>
      <c r="J15" s="37">
        <f>'[5]вспомогат'!L14</f>
        <v>-10974310.900000006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18266429</v>
      </c>
      <c r="D16" s="38">
        <f>'[5]вспомогат'!D15</f>
        <v>2403999</v>
      </c>
      <c r="E16" s="33">
        <f>'[5]вспомогат'!G15</f>
        <v>16304427.9</v>
      </c>
      <c r="F16" s="38">
        <f>'[5]вспомогат'!H15</f>
        <v>395934.9000000004</v>
      </c>
      <c r="G16" s="39">
        <f>'[5]вспомогат'!I15</f>
        <v>16.46984462139961</v>
      </c>
      <c r="H16" s="35">
        <f>'[5]вспомогат'!J15</f>
        <v>-2008064.0999999996</v>
      </c>
      <c r="I16" s="36">
        <f>'[5]вспомогат'!K15</f>
        <v>89.2589783148091</v>
      </c>
      <c r="J16" s="37">
        <f>'[5]вспомогат'!L15</f>
        <v>-1962001.0999999996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1707460802</v>
      </c>
      <c r="D17" s="42">
        <f>SUM(D12:D16)</f>
        <v>242536040</v>
      </c>
      <c r="E17" s="42">
        <f>SUM(E12:E16)</f>
        <v>1523437967.2599998</v>
      </c>
      <c r="F17" s="42">
        <f>SUM(F12:F16)</f>
        <v>52905085.25999989</v>
      </c>
      <c r="G17" s="43">
        <f>F17/D17*100</f>
        <v>21.813288144722694</v>
      </c>
      <c r="H17" s="42">
        <f>SUM(H12:H16)</f>
        <v>-189630954.7400001</v>
      </c>
      <c r="I17" s="44">
        <f>E17/C17*100</f>
        <v>89.22242697902941</v>
      </c>
      <c r="J17" s="42">
        <f>SUM(J12:J16)</f>
        <v>-184022834.7400001</v>
      </c>
    </row>
    <row r="18" spans="1:10" ht="20.25" customHeight="1">
      <c r="A18" s="32" t="s">
        <v>20</v>
      </c>
      <c r="B18" s="45">
        <f>'[5]вспомогат'!B16</f>
        <v>27756001</v>
      </c>
      <c r="C18" s="45">
        <f>'[5]вспомогат'!C16</f>
        <v>19433903</v>
      </c>
      <c r="D18" s="46">
        <f>'[5]вспомогат'!D16</f>
        <v>3483908</v>
      </c>
      <c r="E18" s="45">
        <f>'[5]вспомогат'!G16</f>
        <v>19073734.39</v>
      </c>
      <c r="F18" s="46">
        <f>'[5]вспомогат'!H16</f>
        <v>759566.3900000006</v>
      </c>
      <c r="G18" s="47">
        <f>'[5]вспомогат'!I16</f>
        <v>21.802136853211984</v>
      </c>
      <c r="H18" s="48">
        <f>'[5]вспомогат'!J16</f>
        <v>-2724341.6099999994</v>
      </c>
      <c r="I18" s="49">
        <f>'[5]вспомогат'!K16</f>
        <v>98.14669955901293</v>
      </c>
      <c r="J18" s="50">
        <f>'[5]вспомогат'!L16</f>
        <v>-360168.6099999994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66380140</v>
      </c>
      <c r="D19" s="38">
        <f>'[5]вспомогат'!D17</f>
        <v>10511368</v>
      </c>
      <c r="E19" s="33">
        <f>'[5]вспомогат'!G17</f>
        <v>59981466.05</v>
      </c>
      <c r="F19" s="38">
        <f>'[5]вспомогат'!H17</f>
        <v>2181896.049999997</v>
      </c>
      <c r="G19" s="39">
        <f>'[5]вспомогат'!I17</f>
        <v>20.757488939593753</v>
      </c>
      <c r="H19" s="35">
        <f>'[5]вспомогат'!J17</f>
        <v>-8329471.950000003</v>
      </c>
      <c r="I19" s="36">
        <f>'[5]вспомогат'!K17</f>
        <v>90.36055972464054</v>
      </c>
      <c r="J19" s="37">
        <f>'[5]вспомогат'!L17</f>
        <v>-6398673.950000003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6517296</v>
      </c>
      <c r="D20" s="38">
        <f>'[5]вспомогат'!D18</f>
        <v>1211646</v>
      </c>
      <c r="E20" s="33">
        <f>'[5]вспомогат'!G18</f>
        <v>5818089.65</v>
      </c>
      <c r="F20" s="38">
        <f>'[5]вспомогат'!H18</f>
        <v>161900.65000000037</v>
      </c>
      <c r="G20" s="39">
        <f>'[5]вспомогат'!I18</f>
        <v>13.362042213649891</v>
      </c>
      <c r="H20" s="35">
        <f>'[5]вспомогат'!J18</f>
        <v>-1049745.3499999996</v>
      </c>
      <c r="I20" s="36">
        <f>'[5]вспомогат'!K18</f>
        <v>89.27152687249436</v>
      </c>
      <c r="J20" s="37">
        <f>'[5]вспомогат'!L18</f>
        <v>-699206.3499999996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14627332</v>
      </c>
      <c r="D21" s="38">
        <f>'[5]вспомогат'!D19</f>
        <v>2138965</v>
      </c>
      <c r="E21" s="33">
        <f>'[5]вспомогат'!G19</f>
        <v>13452329.88</v>
      </c>
      <c r="F21" s="38">
        <f>'[5]вспомогат'!H19</f>
        <v>281004.8800000008</v>
      </c>
      <c r="G21" s="39">
        <f>'[5]вспомогат'!I19</f>
        <v>13.137423005986578</v>
      </c>
      <c r="H21" s="35">
        <f>'[5]вспомогат'!J19</f>
        <v>-1857960.1199999992</v>
      </c>
      <c r="I21" s="36">
        <f>'[5]вспомогат'!K19</f>
        <v>91.96707834347372</v>
      </c>
      <c r="J21" s="37">
        <f>'[5]вспомогат'!L19</f>
        <v>-1175002.1199999992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29932828</v>
      </c>
      <c r="D22" s="38">
        <f>'[5]вспомогат'!D20</f>
        <v>4596728</v>
      </c>
      <c r="E22" s="33">
        <f>'[5]вспомогат'!G20</f>
        <v>27884814</v>
      </c>
      <c r="F22" s="38">
        <f>'[5]вспомогат'!H20</f>
        <v>1033742</v>
      </c>
      <c r="G22" s="39">
        <f>'[5]вспомогат'!I20</f>
        <v>22.488648447330363</v>
      </c>
      <c r="H22" s="35">
        <f>'[5]вспомогат'!J20</f>
        <v>-3562986</v>
      </c>
      <c r="I22" s="36">
        <f>'[5]вспомогат'!K20</f>
        <v>93.15796689841667</v>
      </c>
      <c r="J22" s="37">
        <f>'[5]вспомогат'!L20</f>
        <v>-2048014</v>
      </c>
    </row>
    <row r="23" spans="1:10" ht="12.75">
      <c r="A23" s="32" t="s">
        <v>25</v>
      </c>
      <c r="B23" s="33">
        <f>'[5]вспомогат'!B21</f>
        <v>30294900</v>
      </c>
      <c r="C23" s="33">
        <f>'[5]вспомогат'!C21</f>
        <v>22330837</v>
      </c>
      <c r="D23" s="38">
        <f>'[5]вспомогат'!D21</f>
        <v>3190581</v>
      </c>
      <c r="E23" s="33">
        <f>'[5]вспомогат'!G21</f>
        <v>20061486.19</v>
      </c>
      <c r="F23" s="38">
        <f>'[5]вспомогат'!H21</f>
        <v>559445.1900000013</v>
      </c>
      <c r="G23" s="39">
        <f>'[5]вспомогат'!I21</f>
        <v>17.534273224845297</v>
      </c>
      <c r="H23" s="35">
        <f>'[5]вспомогат'!J21</f>
        <v>-2631135.8099999987</v>
      </c>
      <c r="I23" s="36">
        <f>'[5]вспомогат'!K21</f>
        <v>89.83759180186574</v>
      </c>
      <c r="J23" s="37">
        <f>'[5]вспомогат'!L21</f>
        <v>-2269350.8099999987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29934369</v>
      </c>
      <c r="D24" s="38">
        <f>'[5]вспомогат'!D22</f>
        <v>4565674</v>
      </c>
      <c r="E24" s="33">
        <f>'[5]вспомогат'!G22</f>
        <v>27140313.36</v>
      </c>
      <c r="F24" s="38">
        <f>'[5]вспомогат'!H22</f>
        <v>838209.3599999994</v>
      </c>
      <c r="G24" s="39">
        <f>'[5]вспомогат'!I22</f>
        <v>18.358940213427402</v>
      </c>
      <c r="H24" s="35">
        <f>'[5]вспомогат'!J22</f>
        <v>-3727464.6400000006</v>
      </c>
      <c r="I24" s="36">
        <f>'[5]вспомогат'!K22</f>
        <v>90.66606134239876</v>
      </c>
      <c r="J24" s="37">
        <f>'[5]вспомогат'!L22</f>
        <v>-2794055.6400000006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15617780</v>
      </c>
      <c r="D25" s="38">
        <f>'[5]вспомогат'!D23</f>
        <v>2055975</v>
      </c>
      <c r="E25" s="33">
        <f>'[5]вспомогат'!G23</f>
        <v>15074619.74</v>
      </c>
      <c r="F25" s="38">
        <f>'[5]вспомогат'!H23</f>
        <v>254341.74000000022</v>
      </c>
      <c r="G25" s="39">
        <f>'[5]вспомогат'!I23</f>
        <v>12.370857622296</v>
      </c>
      <c r="H25" s="35">
        <f>'[5]вспомогат'!J23</f>
        <v>-1801633.2599999998</v>
      </c>
      <c r="I25" s="36">
        <f>'[5]вспомогат'!K23</f>
        <v>96.52216729906556</v>
      </c>
      <c r="J25" s="37">
        <f>'[5]вспомогат'!L23</f>
        <v>-543160.2599999998</v>
      </c>
    </row>
    <row r="26" spans="1:10" ht="12.75">
      <c r="A26" s="32" t="s">
        <v>28</v>
      </c>
      <c r="B26" s="33">
        <f>'[5]вспомогат'!B24</f>
        <v>23607005</v>
      </c>
      <c r="C26" s="33">
        <f>'[5]вспомогат'!C24</f>
        <v>15855826</v>
      </c>
      <c r="D26" s="38">
        <f>'[5]вспомогат'!D24</f>
        <v>2370219</v>
      </c>
      <c r="E26" s="33">
        <f>'[5]вспомогат'!G24</f>
        <v>17032246.91</v>
      </c>
      <c r="F26" s="38">
        <f>'[5]вспомогат'!H24</f>
        <v>458174.91000000015</v>
      </c>
      <c r="G26" s="39">
        <f>'[5]вспомогат'!I24</f>
        <v>19.330488448535775</v>
      </c>
      <c r="H26" s="35">
        <f>'[5]вспомогат'!J24</f>
        <v>-1912044.0899999999</v>
      </c>
      <c r="I26" s="36">
        <f>'[5]вспомогат'!K24</f>
        <v>107.4194867552154</v>
      </c>
      <c r="J26" s="37">
        <f>'[5]вспомогат'!L24</f>
        <v>1176420.9100000001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22187640</v>
      </c>
      <c r="D27" s="38">
        <f>'[5]вспомогат'!D25</f>
        <v>2448535</v>
      </c>
      <c r="E27" s="33">
        <f>'[5]вспомогат'!G25</f>
        <v>22214327.06</v>
      </c>
      <c r="F27" s="38">
        <f>'[5]вспомогат'!H25</f>
        <v>590829.0599999987</v>
      </c>
      <c r="G27" s="39">
        <f>'[5]вспомогат'!I25</f>
        <v>24.12990053235909</v>
      </c>
      <c r="H27" s="35">
        <f>'[5]вспомогат'!J25</f>
        <v>-1857705.9400000013</v>
      </c>
      <c r="I27" s="36">
        <f>'[5]вспомогат'!K25</f>
        <v>100.12027894809903</v>
      </c>
      <c r="J27" s="37">
        <f>'[5]вспомогат'!L25</f>
        <v>26687.05999999866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15112245</v>
      </c>
      <c r="D28" s="38">
        <f>'[5]вспомогат'!D26</f>
        <v>2412955</v>
      </c>
      <c r="E28" s="33">
        <f>'[5]вспомогат'!G26</f>
        <v>13882421.15</v>
      </c>
      <c r="F28" s="38">
        <f>'[5]вспомогат'!H26</f>
        <v>412666.1500000004</v>
      </c>
      <c r="G28" s="39">
        <f>'[5]вспомогат'!I26</f>
        <v>17.10210716735291</v>
      </c>
      <c r="H28" s="35">
        <f>'[5]вспомогат'!J26</f>
        <v>-2000288.8499999996</v>
      </c>
      <c r="I28" s="36">
        <f>'[5]вспомогат'!K26</f>
        <v>91.86207046008056</v>
      </c>
      <c r="J28" s="37">
        <f>'[5]вспомогат'!L26</f>
        <v>-1229823.8499999996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12498179</v>
      </c>
      <c r="D29" s="38">
        <f>'[5]вспомогат'!D27</f>
        <v>1589692</v>
      </c>
      <c r="E29" s="33">
        <f>'[5]вспомогат'!G27</f>
        <v>11797637.78</v>
      </c>
      <c r="F29" s="38">
        <f>'[5]вспомогат'!H27</f>
        <v>385598.77999999933</v>
      </c>
      <c r="G29" s="39">
        <f>'[5]вспомогат'!I27</f>
        <v>24.25619428165955</v>
      </c>
      <c r="H29" s="35">
        <f>'[5]вспомогат'!J27</f>
        <v>-1204093.2200000007</v>
      </c>
      <c r="I29" s="36">
        <f>'[5]вспомогат'!K27</f>
        <v>94.39485368228443</v>
      </c>
      <c r="J29" s="37">
        <f>'[5]вспомогат'!L27</f>
        <v>-700541.2200000007</v>
      </c>
    </row>
    <row r="30" spans="1:10" ht="12.75">
      <c r="A30" s="32" t="s">
        <v>32</v>
      </c>
      <c r="B30" s="33">
        <f>'[5]вспомогат'!B28</f>
        <v>30972281</v>
      </c>
      <c r="C30" s="33">
        <f>'[5]вспомогат'!C28</f>
        <v>21331963</v>
      </c>
      <c r="D30" s="38">
        <f>'[5]вспомогат'!D28</f>
        <v>2594867</v>
      </c>
      <c r="E30" s="33">
        <f>'[5]вспомогат'!G28</f>
        <v>20597934.18</v>
      </c>
      <c r="F30" s="38">
        <f>'[5]вспомогат'!H28</f>
        <v>511155.1799999997</v>
      </c>
      <c r="G30" s="39">
        <f>'[5]вспомогат'!I28</f>
        <v>19.698704403732435</v>
      </c>
      <c r="H30" s="35">
        <f>'[5]вспомогат'!J28</f>
        <v>-2083711.8200000003</v>
      </c>
      <c r="I30" s="36">
        <f>'[5]вспомогат'!K28</f>
        <v>96.55901887697817</v>
      </c>
      <c r="J30" s="37">
        <f>'[5]вспомогат'!L28</f>
        <v>-734028.8200000003</v>
      </c>
    </row>
    <row r="31" spans="1:10" ht="12.75">
      <c r="A31" s="32" t="s">
        <v>33</v>
      </c>
      <c r="B31" s="33">
        <f>'[5]вспомогат'!B29</f>
        <v>62418052</v>
      </c>
      <c r="C31" s="33">
        <f>'[5]вспомогат'!C29</f>
        <v>44374875</v>
      </c>
      <c r="D31" s="38">
        <f>'[5]вспомогат'!D29</f>
        <v>6709792</v>
      </c>
      <c r="E31" s="33">
        <f>'[5]вспомогат'!G29</f>
        <v>40062952.27</v>
      </c>
      <c r="F31" s="38">
        <f>'[5]вспомогат'!H29</f>
        <v>1523536.2700000033</v>
      </c>
      <c r="G31" s="39">
        <f>'[5]вспомогат'!I29</f>
        <v>22.706162426495535</v>
      </c>
      <c r="H31" s="35">
        <f>'[5]вспомогат'!J29</f>
        <v>-5186255.729999997</v>
      </c>
      <c r="I31" s="36">
        <f>'[5]вспомогат'!K29</f>
        <v>90.28296365905257</v>
      </c>
      <c r="J31" s="37">
        <f>'[5]вспомогат'!L29</f>
        <v>-4311922.729999997</v>
      </c>
    </row>
    <row r="32" spans="1:10" ht="12.75">
      <c r="A32" s="32" t="s">
        <v>34</v>
      </c>
      <c r="B32" s="33">
        <f>'[5]вспомогат'!B30</f>
        <v>26842614</v>
      </c>
      <c r="C32" s="33">
        <f>'[5]вспомогат'!C30</f>
        <v>18639301</v>
      </c>
      <c r="D32" s="38">
        <f>'[5]вспомогат'!D30</f>
        <v>2571419</v>
      </c>
      <c r="E32" s="33">
        <f>'[5]вспомогат'!G30</f>
        <v>17338531.02</v>
      </c>
      <c r="F32" s="38">
        <f>'[5]вспомогат'!H30</f>
        <v>323335.01999999955</v>
      </c>
      <c r="G32" s="39">
        <f>'[5]вспомогат'!I30</f>
        <v>12.574186470582957</v>
      </c>
      <c r="H32" s="35">
        <f>'[5]вспомогат'!J30</f>
        <v>-2248083.9800000004</v>
      </c>
      <c r="I32" s="36">
        <f>'[5]вспомогат'!K30</f>
        <v>93.02135857991671</v>
      </c>
      <c r="J32" s="37">
        <f>'[5]вспомогат'!L30</f>
        <v>-1300769.9800000004</v>
      </c>
    </row>
    <row r="33" spans="1:10" ht="12.75">
      <c r="A33" s="32" t="s">
        <v>35</v>
      </c>
      <c r="B33" s="33">
        <f>'[5]вспомогат'!B31</f>
        <v>28720373</v>
      </c>
      <c r="C33" s="33">
        <f>'[5]вспомогат'!C31</f>
        <v>19760668</v>
      </c>
      <c r="D33" s="38">
        <f>'[5]вспомогат'!D31</f>
        <v>3184658</v>
      </c>
      <c r="E33" s="33">
        <f>'[5]вспомогат'!G31</f>
        <v>17841311.24</v>
      </c>
      <c r="F33" s="38">
        <f>'[5]вспомогат'!H31</f>
        <v>753219.2399999984</v>
      </c>
      <c r="G33" s="39">
        <f>'[5]вспомогат'!I31</f>
        <v>23.65149538820176</v>
      </c>
      <c r="H33" s="35">
        <f>'[5]вспомогат'!J31</f>
        <v>-2431438.7600000016</v>
      </c>
      <c r="I33" s="36">
        <f>'[5]вспомогат'!K31</f>
        <v>90.28698442785435</v>
      </c>
      <c r="J33" s="37">
        <f>'[5]вспомогат'!L31</f>
        <v>-1919356.7600000016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7056500</v>
      </c>
      <c r="D34" s="38">
        <f>'[5]вспомогат'!D32</f>
        <v>1183022</v>
      </c>
      <c r="E34" s="33">
        <f>'[5]вспомогат'!G32</f>
        <v>7164313.2</v>
      </c>
      <c r="F34" s="38">
        <f>'[5]вспомогат'!H32</f>
        <v>228231.2000000002</v>
      </c>
      <c r="G34" s="39">
        <f>'[5]вспомогат'!I32</f>
        <v>19.29221941772851</v>
      </c>
      <c r="H34" s="35">
        <f>'[5]вспомогат'!J32</f>
        <v>-954790.7999999998</v>
      </c>
      <c r="I34" s="36">
        <f>'[5]вспомогат'!K32</f>
        <v>101.52785658612626</v>
      </c>
      <c r="J34" s="37">
        <f>'[5]вспомогат'!L32</f>
        <v>107813.20000000019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17164777</v>
      </c>
      <c r="D35" s="38">
        <f>'[5]вспомогат'!D33</f>
        <v>2693033</v>
      </c>
      <c r="E35" s="33">
        <f>'[5]вспомогат'!G33</f>
        <v>16402649.42</v>
      </c>
      <c r="F35" s="38">
        <f>'[5]вспомогат'!H33</f>
        <v>1215590.42</v>
      </c>
      <c r="G35" s="39">
        <f>'[5]вспомогат'!I33</f>
        <v>45.13834104520813</v>
      </c>
      <c r="H35" s="35">
        <f>'[5]вспомогат'!J33</f>
        <v>-1477442.58</v>
      </c>
      <c r="I35" s="36">
        <f>'[5]вспомогат'!K33</f>
        <v>95.5599331118604</v>
      </c>
      <c r="J35" s="37">
        <f>'[5]вспомогат'!L33</f>
        <v>-762127.5800000001</v>
      </c>
    </row>
    <row r="36" spans="1:10" ht="12.75">
      <c r="A36" s="32" t="s">
        <v>38</v>
      </c>
      <c r="B36" s="33">
        <f>'[5]вспомогат'!B34</f>
        <v>19369655</v>
      </c>
      <c r="C36" s="33">
        <f>'[5]вспомогат'!C34</f>
        <v>13456057</v>
      </c>
      <c r="D36" s="38">
        <f>'[5]вспомогат'!D34</f>
        <v>1749639</v>
      </c>
      <c r="E36" s="33">
        <f>'[5]вспомогат'!G34</f>
        <v>12780714.28</v>
      </c>
      <c r="F36" s="38">
        <f>'[5]вспомогат'!H34</f>
        <v>282836.27999999933</v>
      </c>
      <c r="G36" s="39">
        <f>'[5]вспомогат'!I34</f>
        <v>16.165407835559183</v>
      </c>
      <c r="H36" s="35">
        <f>'[5]вспомогат'!J34</f>
        <v>-1466802.7200000007</v>
      </c>
      <c r="I36" s="36">
        <f>'[5]вспомогат'!K34</f>
        <v>94.98112470837482</v>
      </c>
      <c r="J36" s="37">
        <f>'[5]вспомогат'!L34</f>
        <v>-675342.7200000007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27810579</v>
      </c>
      <c r="D37" s="38">
        <f>'[5]вспомогат'!D35</f>
        <v>3765769</v>
      </c>
      <c r="E37" s="33">
        <f>'[5]вспомогат'!G35</f>
        <v>26540979.42</v>
      </c>
      <c r="F37" s="38">
        <f>'[5]вспомогат'!H35</f>
        <v>641865.4200000018</v>
      </c>
      <c r="G37" s="39">
        <f>'[5]вспомогат'!I35</f>
        <v>17.044736944831236</v>
      </c>
      <c r="H37" s="35">
        <f>'[5]вспомогат'!J35</f>
        <v>-3123903.579999998</v>
      </c>
      <c r="I37" s="36">
        <f>'[5]вспомогат'!K35</f>
        <v>95.43483226293131</v>
      </c>
      <c r="J37" s="37">
        <f>'[5]вспомогат'!L35</f>
        <v>-1269599.5799999982</v>
      </c>
    </row>
    <row r="38" spans="1:10" ht="18.75" customHeight="1">
      <c r="A38" s="51" t="s">
        <v>40</v>
      </c>
      <c r="B38" s="42">
        <f>SUM(B18:B37)</f>
        <v>630306655</v>
      </c>
      <c r="C38" s="42">
        <f>SUM(C18:C37)</f>
        <v>440023095</v>
      </c>
      <c r="D38" s="42">
        <f>SUM(D18:D37)</f>
        <v>65028445</v>
      </c>
      <c r="E38" s="42">
        <f>SUM(E18:E37)</f>
        <v>412142871.18999994</v>
      </c>
      <c r="F38" s="42">
        <f>SUM(F18:F37)</f>
        <v>13397144.190000001</v>
      </c>
      <c r="G38" s="43">
        <f>F38/D38*100</f>
        <v>20.601975320184884</v>
      </c>
      <c r="H38" s="42">
        <f>SUM(H18:H37)</f>
        <v>-51631300.81</v>
      </c>
      <c r="I38" s="44">
        <f>E38/C38*100</f>
        <v>93.66391807002765</v>
      </c>
      <c r="J38" s="42">
        <f>SUM(J18:J37)</f>
        <v>-27880223.810000002</v>
      </c>
    </row>
    <row r="39" spans="1:10" ht="20.25" customHeight="1">
      <c r="A39" s="52" t="s">
        <v>41</v>
      </c>
      <c r="B39" s="53">
        <f>'[5]вспомогат'!B36</f>
        <v>4039196775</v>
      </c>
      <c r="C39" s="53">
        <f>'[5]вспомогат'!C36</f>
        <v>2820681649</v>
      </c>
      <c r="D39" s="53">
        <f>'[5]вспомогат'!D36</f>
        <v>381072643</v>
      </c>
      <c r="E39" s="53">
        <f>'[5]вспомогат'!G36</f>
        <v>2561805573.16</v>
      </c>
      <c r="F39" s="53">
        <f>'[5]вспомогат'!H36</f>
        <v>89034398.15999995</v>
      </c>
      <c r="G39" s="54">
        <f>'[5]вспомогат'!I36</f>
        <v>23.364153736955593</v>
      </c>
      <c r="H39" s="53">
        <f>'[5]вспомогат'!J36</f>
        <v>-292038244.84000015</v>
      </c>
      <c r="I39" s="54">
        <f>'[5]вспомогат'!K36</f>
        <v>90.82221576008843</v>
      </c>
      <c r="J39" s="53">
        <f>'[5]вспомогат'!L36</f>
        <v>-258876075.84000003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2013-09-10T08:04:25Z</dcterms:created>
  <dcterms:modified xsi:type="dcterms:W3CDTF">2013-09-10T08:04:53Z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