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<sst xmlns="http://schemas.openxmlformats.org/spreadsheetml/2006/main" count="47" uniqueCount="42">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</sst>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02.09.2013</v>
          </cell>
        </row>
        <row r="6">
          <cell r="G6" t="str">
            <v>Фактично надійшло на 02.09.2013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604598904.87</v>
          </cell>
          <cell r="H10">
            <v>1106338.8700000048</v>
          </cell>
          <cell r="I10">
            <v>1.5050559014143774</v>
          </cell>
          <cell r="J10">
            <v>-72401819.13</v>
          </cell>
          <cell r="K10">
            <v>89.81000056429184</v>
          </cell>
          <cell r="L10">
            <v>-68598847.13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1109407296.71</v>
          </cell>
          <cell r="H11">
            <v>1945470.7100000381</v>
          </cell>
          <cell r="I11">
            <v>1.0862052425615947</v>
          </cell>
          <cell r="J11">
            <v>-177161629.28999996</v>
          </cell>
          <cell r="K11">
            <v>86.48518436136132</v>
          </cell>
          <cell r="L11">
            <v>-173364203.28999996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84667965.04</v>
          </cell>
          <cell r="H12">
            <v>154807.04000000656</v>
          </cell>
          <cell r="I12">
            <v>0.999205319351678</v>
          </cell>
          <cell r="J12">
            <v>-15338208.959999993</v>
          </cell>
          <cell r="K12">
            <v>85.75391141224723</v>
          </cell>
          <cell r="L12">
            <v>-14065682.959999993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170309316.22</v>
          </cell>
          <cell r="H13">
            <v>33020.21999999881</v>
          </cell>
          <cell r="I13">
            <v>0.10295998634276625</v>
          </cell>
          <cell r="J13">
            <v>-32037904.78</v>
          </cell>
          <cell r="K13">
            <v>84.29516980699317</v>
          </cell>
          <cell r="L13">
            <v>-31729918.78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92501504.98</v>
          </cell>
          <cell r="H14">
            <v>128395.98000000417</v>
          </cell>
          <cell r="I14">
            <v>0.9538368620459413</v>
          </cell>
          <cell r="J14">
            <v>-13332604.019999996</v>
          </cell>
          <cell r="K14">
            <v>87.55467461946755</v>
          </cell>
          <cell r="L14">
            <v>-13148485.019999996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15942069.53</v>
          </cell>
          <cell r="H15">
            <v>33576.52999999933</v>
          </cell>
          <cell r="I15">
            <v>1.3966948405552302</v>
          </cell>
          <cell r="J15">
            <v>-2370422.4700000007</v>
          </cell>
          <cell r="K15">
            <v>87.27523880009606</v>
          </cell>
          <cell r="L15">
            <v>-2324359.4700000007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18335648.23</v>
          </cell>
          <cell r="H16">
            <v>21480.230000000447</v>
          </cell>
          <cell r="I16">
            <v>0.6165556036497074</v>
          </cell>
          <cell r="J16">
            <v>-3462427.7699999996</v>
          </cell>
          <cell r="K16">
            <v>94.34876890143993</v>
          </cell>
          <cell r="L16">
            <v>-1098254.7699999996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57894257.96</v>
          </cell>
          <cell r="H17">
            <v>94687.9600000009</v>
          </cell>
          <cell r="I17">
            <v>0.9008148130671565</v>
          </cell>
          <cell r="J17">
            <v>-10416680.04</v>
          </cell>
          <cell r="K17">
            <v>87.21623359034795</v>
          </cell>
          <cell r="L17">
            <v>-8485882.04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5672867.96</v>
          </cell>
          <cell r="H18">
            <v>16678.959999999963</v>
          </cell>
          <cell r="I18">
            <v>1.3765538779478463</v>
          </cell>
          <cell r="J18">
            <v>-1194967.04</v>
          </cell>
          <cell r="K18">
            <v>87.04327622989658</v>
          </cell>
          <cell r="L18">
            <v>-844428.04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13185683.27</v>
          </cell>
          <cell r="H19">
            <v>14358.269999999553</v>
          </cell>
          <cell r="I19">
            <v>0.6712718534431162</v>
          </cell>
          <cell r="J19">
            <v>-2124606.7300000004</v>
          </cell>
          <cell r="K19">
            <v>90.14414433199438</v>
          </cell>
          <cell r="L19">
            <v>-1441648.7300000004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26922729.95</v>
          </cell>
          <cell r="H20">
            <v>71657.94999999925</v>
          </cell>
          <cell r="I20">
            <v>1.5588903672351127</v>
          </cell>
          <cell r="J20">
            <v>-4525070.050000001</v>
          </cell>
          <cell r="K20">
            <v>89.94382338347717</v>
          </cell>
          <cell r="L20">
            <v>-3010098.0500000007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19557716.59</v>
          </cell>
          <cell r="H21">
            <v>55675.58999999985</v>
          </cell>
          <cell r="I21">
            <v>1.7449984814677906</v>
          </cell>
          <cell r="J21">
            <v>-3134905.41</v>
          </cell>
          <cell r="K21">
            <v>87.58165486587001</v>
          </cell>
          <cell r="L21">
            <v>-2773120.41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26440452.9</v>
          </cell>
          <cell r="H22">
            <v>138348.8999999985</v>
          </cell>
          <cell r="I22">
            <v>3.03019663690396</v>
          </cell>
          <cell r="J22">
            <v>-4427325.1000000015</v>
          </cell>
          <cell r="K22">
            <v>88.3280783369778</v>
          </cell>
          <cell r="L22">
            <v>-3493916.1000000015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14855265.59</v>
          </cell>
          <cell r="H23">
            <v>34987.58999999985</v>
          </cell>
          <cell r="I23">
            <v>1.7017517236347646</v>
          </cell>
          <cell r="J23">
            <v>-2020987.4100000001</v>
          </cell>
          <cell r="K23">
            <v>95.11765174051625</v>
          </cell>
          <cell r="L23">
            <v>-762514.4100000001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16598531.25</v>
          </cell>
          <cell r="H24">
            <v>24459.25</v>
          </cell>
          <cell r="I24">
            <v>1.0319405084509068</v>
          </cell>
          <cell r="J24">
            <v>-2345759.75</v>
          </cell>
          <cell r="K24">
            <v>104.68411579440895</v>
          </cell>
          <cell r="L24">
            <v>742705.25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21702955.93</v>
          </cell>
          <cell r="H25">
            <v>79457.9299999997</v>
          </cell>
          <cell r="I25">
            <v>3.2451212663898903</v>
          </cell>
          <cell r="J25">
            <v>-2369077.0700000003</v>
          </cell>
          <cell r="K25">
            <v>97.81552220064866</v>
          </cell>
          <cell r="L25">
            <v>-484684.0700000003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13489759.76</v>
          </cell>
          <cell r="H26">
            <v>20004.759999999776</v>
          </cell>
          <cell r="I26">
            <v>0.8290564888280045</v>
          </cell>
          <cell r="J26">
            <v>-2392950.24</v>
          </cell>
          <cell r="K26">
            <v>89.26377093542357</v>
          </cell>
          <cell r="L26">
            <v>-1622485.2400000002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11419606.78</v>
          </cell>
          <cell r="H27">
            <v>7567.779999999329</v>
          </cell>
          <cell r="I27">
            <v>0.4760532228884167</v>
          </cell>
          <cell r="J27">
            <v>-1582124.2200000007</v>
          </cell>
          <cell r="K27">
            <v>91.37016504564384</v>
          </cell>
          <cell r="L27">
            <v>-1078572.2200000007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20130057.41</v>
          </cell>
          <cell r="H28">
            <v>43278.41000000015</v>
          </cell>
          <cell r="I28">
            <v>1.6678469455274643</v>
          </cell>
          <cell r="J28">
            <v>-2551588.59</v>
          </cell>
          <cell r="K28">
            <v>94.36570563149768</v>
          </cell>
          <cell r="L28">
            <v>-1201905.5899999999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38690932.62</v>
          </cell>
          <cell r="H29">
            <v>151516.61999999732</v>
          </cell>
          <cell r="I29">
            <v>2.2581418321163653</v>
          </cell>
          <cell r="J29">
            <v>-6558275.380000003</v>
          </cell>
          <cell r="K29">
            <v>87.1910796819146</v>
          </cell>
          <cell r="L29">
            <v>-5683942.380000003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17028907.04</v>
          </cell>
          <cell r="H30">
            <v>13711.039999999106</v>
          </cell>
          <cell r="I30">
            <v>0.533209095833822</v>
          </cell>
          <cell r="J30">
            <v>-2557707.960000001</v>
          </cell>
          <cell r="K30">
            <v>91.36022343327144</v>
          </cell>
          <cell r="L30">
            <v>-1610393.960000001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17144239.5</v>
          </cell>
          <cell r="H31">
            <v>56147.5</v>
          </cell>
          <cell r="I31">
            <v>1.7630621561247708</v>
          </cell>
          <cell r="J31">
            <v>-3128510.5</v>
          </cell>
          <cell r="K31">
            <v>86.75941268787068</v>
          </cell>
          <cell r="L31">
            <v>-2616428.5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6940394.22</v>
          </cell>
          <cell r="H32">
            <v>4312.219999999739</v>
          </cell>
          <cell r="I32">
            <v>0.36450885951400225</v>
          </cell>
          <cell r="J32">
            <v>-1178709.7800000003</v>
          </cell>
          <cell r="K32">
            <v>98.35462651456103</v>
          </cell>
          <cell r="L32">
            <v>-116105.78000000026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15232574.09</v>
          </cell>
          <cell r="H33">
            <v>45515.08999999985</v>
          </cell>
          <cell r="I33">
            <v>1.6901051713811102</v>
          </cell>
          <cell r="J33">
            <v>-2647517.91</v>
          </cell>
          <cell r="K33">
            <v>88.74320994674152</v>
          </cell>
          <cell r="L33">
            <v>-1932202.9100000001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12502415.05</v>
          </cell>
          <cell r="H34">
            <v>4537.050000000745</v>
          </cell>
          <cell r="I34">
            <v>0.25931349266910175</v>
          </cell>
          <cell r="J34">
            <v>-1745101.9499999993</v>
          </cell>
          <cell r="K34">
            <v>92.91291683737666</v>
          </cell>
          <cell r="L34">
            <v>-953641.9499999993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26031015.25</v>
          </cell>
          <cell r="H35">
            <v>131901.25</v>
          </cell>
          <cell r="I35">
            <v>3.502637841035921</v>
          </cell>
          <cell r="J35">
            <v>-3633867.75</v>
          </cell>
          <cell r="K35">
            <v>93.60112657129504</v>
          </cell>
          <cell r="L35">
            <v>-1779563.75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2477203068.7000003</v>
          </cell>
          <cell r="H36">
            <v>4431893.700000046</v>
          </cell>
          <cell r="I36">
            <v>1.1630049496888304</v>
          </cell>
          <cell r="J36">
            <v>-376640749.3000001</v>
          </cell>
          <cell r="K36">
            <v>87.82285195418025</v>
          </cell>
          <cell r="L36">
            <v>-343478580.3000001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604598904.87</v>
      </c>
      <c r="F10" s="33">
        <f>'[5]вспомогат'!H10</f>
        <v>1106338.8700000048</v>
      </c>
      <c r="G10" s="34">
        <f>'[5]вспомогат'!I10</f>
        <v>1.5050559014143774</v>
      </c>
      <c r="H10" s="35">
        <f>'[5]вспомогат'!J10</f>
        <v>-72401819.13</v>
      </c>
      <c r="I10" s="36">
        <f>'[5]вспомогат'!K10</f>
        <v>89.81000056429184</v>
      </c>
      <c r="J10" s="37">
        <f>'[5]вспомогат'!L10</f>
        <v>-68598847.13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1109407296.71</v>
      </c>
      <c r="F12" s="38">
        <f>'[5]вспомогат'!H11</f>
        <v>1945470.7100000381</v>
      </c>
      <c r="G12" s="39">
        <f>'[5]вспомогат'!I11</f>
        <v>1.0862052425615947</v>
      </c>
      <c r="H12" s="35">
        <f>'[5]вспомогат'!J11</f>
        <v>-177161629.28999996</v>
      </c>
      <c r="I12" s="36">
        <f>'[5]вспомогат'!K11</f>
        <v>86.48518436136132</v>
      </c>
      <c r="J12" s="37">
        <f>'[5]вспомогат'!L11</f>
        <v>-173364203.28999996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84667965.04</v>
      </c>
      <c r="F13" s="38">
        <f>'[5]вспомогат'!H12</f>
        <v>154807.04000000656</v>
      </c>
      <c r="G13" s="39">
        <f>'[5]вспомогат'!I12</f>
        <v>0.999205319351678</v>
      </c>
      <c r="H13" s="35">
        <f>'[5]вспомогат'!J12</f>
        <v>-15338208.959999993</v>
      </c>
      <c r="I13" s="36">
        <f>'[5]вспомогат'!K12</f>
        <v>85.75391141224723</v>
      </c>
      <c r="J13" s="37">
        <f>'[5]вспомогат'!L12</f>
        <v>-14065682.959999993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170309316.22</v>
      </c>
      <c r="F14" s="38">
        <f>'[5]вспомогат'!H13</f>
        <v>33020.21999999881</v>
      </c>
      <c r="G14" s="39">
        <f>'[5]вспомогат'!I13</f>
        <v>0.10295998634276625</v>
      </c>
      <c r="H14" s="35">
        <f>'[5]вспомогат'!J13</f>
        <v>-32037904.78</v>
      </c>
      <c r="I14" s="36">
        <f>'[5]вспомогат'!K13</f>
        <v>84.29516980699317</v>
      </c>
      <c r="J14" s="37">
        <f>'[5]вспомогат'!L13</f>
        <v>-31729918.78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92501504.98</v>
      </c>
      <c r="F15" s="38">
        <f>'[5]вспомогат'!H14</f>
        <v>128395.98000000417</v>
      </c>
      <c r="G15" s="39">
        <f>'[5]вспомогат'!I14</f>
        <v>0.9538368620459413</v>
      </c>
      <c r="H15" s="35">
        <f>'[5]вспомогат'!J14</f>
        <v>-13332604.019999996</v>
      </c>
      <c r="I15" s="36">
        <f>'[5]вспомогат'!K14</f>
        <v>87.55467461946755</v>
      </c>
      <c r="J15" s="37">
        <f>'[5]вспомогат'!L14</f>
        <v>-13148485.019999996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15942069.53</v>
      </c>
      <c r="F16" s="38">
        <f>'[5]вспомогат'!H15</f>
        <v>33576.52999999933</v>
      </c>
      <c r="G16" s="39">
        <f>'[5]вспомогат'!I15</f>
        <v>1.3966948405552302</v>
      </c>
      <c r="H16" s="35">
        <f>'[5]вспомогат'!J15</f>
        <v>-2370422.4700000007</v>
      </c>
      <c r="I16" s="36">
        <f>'[5]вспомогат'!K15</f>
        <v>87.27523880009606</v>
      </c>
      <c r="J16" s="37">
        <f>'[5]вспомогат'!L15</f>
        <v>-2324359.4700000007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1472828152.48</v>
      </c>
      <c r="F17" s="42">
        <f>SUM(F12:F16)</f>
        <v>2295270.480000047</v>
      </c>
      <c r="G17" s="43">
        <f>F17/D17*100</f>
        <v>0.9463626436714506</v>
      </c>
      <c r="H17" s="42">
        <f>SUM(H12:H16)</f>
        <v>-240240769.51999995</v>
      </c>
      <c r="I17" s="44">
        <f>E17/C17*100</f>
        <v>86.25838735242603</v>
      </c>
      <c r="J17" s="42">
        <f>SUM(J12:J16)</f>
        <v>-234632649.51999995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18335648.23</v>
      </c>
      <c r="F18" s="46">
        <f>'[5]вспомогат'!H16</f>
        <v>21480.230000000447</v>
      </c>
      <c r="G18" s="47">
        <f>'[5]вспомогат'!I16</f>
        <v>0.6165556036497074</v>
      </c>
      <c r="H18" s="48">
        <f>'[5]вспомогат'!J16</f>
        <v>-3462427.7699999996</v>
      </c>
      <c r="I18" s="49">
        <f>'[5]вспомогат'!K16</f>
        <v>94.34876890143993</v>
      </c>
      <c r="J18" s="50">
        <f>'[5]вспомогат'!L16</f>
        <v>-1098254.7699999996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57894257.96</v>
      </c>
      <c r="F19" s="38">
        <f>'[5]вспомогат'!H17</f>
        <v>94687.9600000009</v>
      </c>
      <c r="G19" s="39">
        <f>'[5]вспомогат'!I17</f>
        <v>0.9008148130671565</v>
      </c>
      <c r="H19" s="35">
        <f>'[5]вспомогат'!J17</f>
        <v>-10416680.04</v>
      </c>
      <c r="I19" s="36">
        <f>'[5]вспомогат'!K17</f>
        <v>87.21623359034795</v>
      </c>
      <c r="J19" s="37">
        <f>'[5]вспомогат'!L17</f>
        <v>-8485882.04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5672867.96</v>
      </c>
      <c r="F20" s="38">
        <f>'[5]вспомогат'!H18</f>
        <v>16678.959999999963</v>
      </c>
      <c r="G20" s="39">
        <f>'[5]вспомогат'!I18</f>
        <v>1.3765538779478463</v>
      </c>
      <c r="H20" s="35">
        <f>'[5]вспомогат'!J18</f>
        <v>-1194967.04</v>
      </c>
      <c r="I20" s="36">
        <f>'[5]вспомогат'!K18</f>
        <v>87.04327622989658</v>
      </c>
      <c r="J20" s="37">
        <f>'[5]вспомогат'!L18</f>
        <v>-844428.04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13185683.27</v>
      </c>
      <c r="F21" s="38">
        <f>'[5]вспомогат'!H19</f>
        <v>14358.269999999553</v>
      </c>
      <c r="G21" s="39">
        <f>'[5]вспомогат'!I19</f>
        <v>0.6712718534431162</v>
      </c>
      <c r="H21" s="35">
        <f>'[5]вспомогат'!J19</f>
        <v>-2124606.7300000004</v>
      </c>
      <c r="I21" s="36">
        <f>'[5]вспомогат'!K19</f>
        <v>90.14414433199438</v>
      </c>
      <c r="J21" s="37">
        <f>'[5]вспомогат'!L19</f>
        <v>-1441648.7300000004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26922729.95</v>
      </c>
      <c r="F22" s="38">
        <f>'[5]вспомогат'!H20</f>
        <v>71657.94999999925</v>
      </c>
      <c r="G22" s="39">
        <f>'[5]вспомогат'!I20</f>
        <v>1.5588903672351127</v>
      </c>
      <c r="H22" s="35">
        <f>'[5]вспомогат'!J20</f>
        <v>-4525070.050000001</v>
      </c>
      <c r="I22" s="36">
        <f>'[5]вспомогат'!K20</f>
        <v>89.94382338347717</v>
      </c>
      <c r="J22" s="37">
        <f>'[5]вспомогат'!L20</f>
        <v>-3010098.0500000007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19557716.59</v>
      </c>
      <c r="F23" s="38">
        <f>'[5]вспомогат'!H21</f>
        <v>55675.58999999985</v>
      </c>
      <c r="G23" s="39">
        <f>'[5]вспомогат'!I21</f>
        <v>1.7449984814677906</v>
      </c>
      <c r="H23" s="35">
        <f>'[5]вспомогат'!J21</f>
        <v>-3134905.41</v>
      </c>
      <c r="I23" s="36">
        <f>'[5]вспомогат'!K21</f>
        <v>87.58165486587001</v>
      </c>
      <c r="J23" s="37">
        <f>'[5]вспомогат'!L21</f>
        <v>-2773120.41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26440452.9</v>
      </c>
      <c r="F24" s="38">
        <f>'[5]вспомогат'!H22</f>
        <v>138348.8999999985</v>
      </c>
      <c r="G24" s="39">
        <f>'[5]вспомогат'!I22</f>
        <v>3.03019663690396</v>
      </c>
      <c r="H24" s="35">
        <f>'[5]вспомогат'!J22</f>
        <v>-4427325.1000000015</v>
      </c>
      <c r="I24" s="36">
        <f>'[5]вспомогат'!K22</f>
        <v>88.3280783369778</v>
      </c>
      <c r="J24" s="37">
        <f>'[5]вспомогат'!L22</f>
        <v>-3493916.1000000015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14855265.59</v>
      </c>
      <c r="F25" s="38">
        <f>'[5]вспомогат'!H23</f>
        <v>34987.58999999985</v>
      </c>
      <c r="G25" s="39">
        <f>'[5]вспомогат'!I23</f>
        <v>1.7017517236347646</v>
      </c>
      <c r="H25" s="35">
        <f>'[5]вспомогат'!J23</f>
        <v>-2020987.4100000001</v>
      </c>
      <c r="I25" s="36">
        <f>'[5]вспомогат'!K23</f>
        <v>95.11765174051625</v>
      </c>
      <c r="J25" s="37">
        <f>'[5]вспомогат'!L23</f>
        <v>-762514.4100000001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16598531.25</v>
      </c>
      <c r="F26" s="38">
        <f>'[5]вспомогат'!H24</f>
        <v>24459.25</v>
      </c>
      <c r="G26" s="39">
        <f>'[5]вспомогат'!I24</f>
        <v>1.0319405084509068</v>
      </c>
      <c r="H26" s="35">
        <f>'[5]вспомогат'!J24</f>
        <v>-2345759.75</v>
      </c>
      <c r="I26" s="36">
        <f>'[5]вспомогат'!K24</f>
        <v>104.68411579440895</v>
      </c>
      <c r="J26" s="37">
        <f>'[5]вспомогат'!L24</f>
        <v>742705.25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21702955.93</v>
      </c>
      <c r="F27" s="38">
        <f>'[5]вспомогат'!H25</f>
        <v>79457.9299999997</v>
      </c>
      <c r="G27" s="39">
        <f>'[5]вспомогат'!I25</f>
        <v>3.2451212663898903</v>
      </c>
      <c r="H27" s="35">
        <f>'[5]вспомогат'!J25</f>
        <v>-2369077.0700000003</v>
      </c>
      <c r="I27" s="36">
        <f>'[5]вспомогат'!K25</f>
        <v>97.81552220064866</v>
      </c>
      <c r="J27" s="37">
        <f>'[5]вспомогат'!L25</f>
        <v>-484684.0700000003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13489759.76</v>
      </c>
      <c r="F28" s="38">
        <f>'[5]вспомогат'!H26</f>
        <v>20004.759999999776</v>
      </c>
      <c r="G28" s="39">
        <f>'[5]вспомогат'!I26</f>
        <v>0.8290564888280045</v>
      </c>
      <c r="H28" s="35">
        <f>'[5]вспомогат'!J26</f>
        <v>-2392950.24</v>
      </c>
      <c r="I28" s="36">
        <f>'[5]вспомогат'!K26</f>
        <v>89.26377093542357</v>
      </c>
      <c r="J28" s="37">
        <f>'[5]вспомогат'!L26</f>
        <v>-1622485.2400000002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11419606.78</v>
      </c>
      <c r="F29" s="38">
        <f>'[5]вспомогат'!H27</f>
        <v>7567.779999999329</v>
      </c>
      <c r="G29" s="39">
        <f>'[5]вспомогат'!I27</f>
        <v>0.4760532228884167</v>
      </c>
      <c r="H29" s="35">
        <f>'[5]вспомогат'!J27</f>
        <v>-1582124.2200000007</v>
      </c>
      <c r="I29" s="36">
        <f>'[5]вспомогат'!K27</f>
        <v>91.37016504564384</v>
      </c>
      <c r="J29" s="37">
        <f>'[5]вспомогат'!L27</f>
        <v>-1078572.2200000007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20130057.41</v>
      </c>
      <c r="F30" s="38">
        <f>'[5]вспомогат'!H28</f>
        <v>43278.41000000015</v>
      </c>
      <c r="G30" s="39">
        <f>'[5]вспомогат'!I28</f>
        <v>1.6678469455274643</v>
      </c>
      <c r="H30" s="35">
        <f>'[5]вспомогат'!J28</f>
        <v>-2551588.59</v>
      </c>
      <c r="I30" s="36">
        <f>'[5]вспомогат'!K28</f>
        <v>94.36570563149768</v>
      </c>
      <c r="J30" s="37">
        <f>'[5]вспомогат'!L28</f>
        <v>-1201905.5899999999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38690932.62</v>
      </c>
      <c r="F31" s="38">
        <f>'[5]вспомогат'!H29</f>
        <v>151516.61999999732</v>
      </c>
      <c r="G31" s="39">
        <f>'[5]вспомогат'!I29</f>
        <v>2.2581418321163653</v>
      </c>
      <c r="H31" s="35">
        <f>'[5]вспомогат'!J29</f>
        <v>-6558275.380000003</v>
      </c>
      <c r="I31" s="36">
        <f>'[5]вспомогат'!K29</f>
        <v>87.1910796819146</v>
      </c>
      <c r="J31" s="37">
        <f>'[5]вспомогат'!L29</f>
        <v>-5683942.380000003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17028907.04</v>
      </c>
      <c r="F32" s="38">
        <f>'[5]вспомогат'!H30</f>
        <v>13711.039999999106</v>
      </c>
      <c r="G32" s="39">
        <f>'[5]вспомогат'!I30</f>
        <v>0.533209095833822</v>
      </c>
      <c r="H32" s="35">
        <f>'[5]вспомогат'!J30</f>
        <v>-2557707.960000001</v>
      </c>
      <c r="I32" s="36">
        <f>'[5]вспомогат'!K30</f>
        <v>91.36022343327144</v>
      </c>
      <c r="J32" s="37">
        <f>'[5]вспомогат'!L30</f>
        <v>-1610393.960000001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17144239.5</v>
      </c>
      <c r="F33" s="38">
        <f>'[5]вспомогат'!H31</f>
        <v>56147.5</v>
      </c>
      <c r="G33" s="39">
        <f>'[5]вспомогат'!I31</f>
        <v>1.7630621561247708</v>
      </c>
      <c r="H33" s="35">
        <f>'[5]вспомогат'!J31</f>
        <v>-3128510.5</v>
      </c>
      <c r="I33" s="36">
        <f>'[5]вспомогат'!K31</f>
        <v>86.75941268787068</v>
      </c>
      <c r="J33" s="37">
        <f>'[5]вспомогат'!L31</f>
        <v>-2616428.5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6940394.22</v>
      </c>
      <c r="F34" s="38">
        <f>'[5]вспомогат'!H32</f>
        <v>4312.219999999739</v>
      </c>
      <c r="G34" s="39">
        <f>'[5]вспомогат'!I32</f>
        <v>0.36450885951400225</v>
      </c>
      <c r="H34" s="35">
        <f>'[5]вспомогат'!J32</f>
        <v>-1178709.7800000003</v>
      </c>
      <c r="I34" s="36">
        <f>'[5]вспомогат'!K32</f>
        <v>98.35462651456103</v>
      </c>
      <c r="J34" s="37">
        <f>'[5]вспомогат'!L32</f>
        <v>-116105.78000000026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15232574.09</v>
      </c>
      <c r="F35" s="38">
        <f>'[5]вспомогат'!H33</f>
        <v>45515.08999999985</v>
      </c>
      <c r="G35" s="39">
        <f>'[5]вспомогат'!I33</f>
        <v>1.6901051713811102</v>
      </c>
      <c r="H35" s="35">
        <f>'[5]вспомогат'!J33</f>
        <v>-2647517.91</v>
      </c>
      <c r="I35" s="36">
        <f>'[5]вспомогат'!K33</f>
        <v>88.74320994674152</v>
      </c>
      <c r="J35" s="37">
        <f>'[5]вспомогат'!L33</f>
        <v>-1932202.9100000001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12502415.05</v>
      </c>
      <c r="F36" s="38">
        <f>'[5]вспомогат'!H34</f>
        <v>4537.050000000745</v>
      </c>
      <c r="G36" s="39">
        <f>'[5]вспомогат'!I34</f>
        <v>0.25931349266910175</v>
      </c>
      <c r="H36" s="35">
        <f>'[5]вспомогат'!J34</f>
        <v>-1745101.9499999993</v>
      </c>
      <c r="I36" s="36">
        <f>'[5]вспомогат'!K34</f>
        <v>92.91291683737666</v>
      </c>
      <c r="J36" s="37">
        <f>'[5]вспомогат'!L34</f>
        <v>-953641.9499999993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26031015.25</v>
      </c>
      <c r="F37" s="38">
        <f>'[5]вспомогат'!H35</f>
        <v>131901.25</v>
      </c>
      <c r="G37" s="39">
        <f>'[5]вспомогат'!I35</f>
        <v>3.502637841035921</v>
      </c>
      <c r="H37" s="35">
        <f>'[5]вспомогат'!J35</f>
        <v>-3633867.75</v>
      </c>
      <c r="I37" s="36">
        <f>'[5]вспомогат'!K35</f>
        <v>93.60112657129504</v>
      </c>
      <c r="J37" s="37">
        <f>'[5]вспомогат'!L35</f>
        <v>-1779563.75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399776011.35</v>
      </c>
      <c r="F38" s="42">
        <f>SUM(F18:F37)</f>
        <v>1030284.349999994</v>
      </c>
      <c r="G38" s="43">
        <f>F38/D38*100</f>
        <v>1.5843595060592237</v>
      </c>
      <c r="H38" s="42">
        <f>SUM(H18:H37)</f>
        <v>-63998160.650000006</v>
      </c>
      <c r="I38" s="44">
        <f>E38/C38*100</f>
        <v>90.8534156258321</v>
      </c>
      <c r="J38" s="42">
        <f>SUM(J18:J37)</f>
        <v>-40247083.650000006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2477203068.7000003</v>
      </c>
      <c r="F39" s="53">
        <f>'[5]вспомогат'!H36</f>
        <v>4431893.700000046</v>
      </c>
      <c r="G39" s="54">
        <f>'[5]вспомогат'!I36</f>
        <v>1.1630049496888304</v>
      </c>
      <c r="H39" s="53">
        <f>'[5]вспомогат'!J36</f>
        <v>-376640749.3000001</v>
      </c>
      <c r="I39" s="54">
        <f>'[5]вспомогат'!K36</f>
        <v>87.82285195418025</v>
      </c>
      <c r="J39" s="53">
        <f>'[5]вспомогат'!L36</f>
        <v>-343478580.3000001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2013-09-03T05:03:04Z</dcterms:created>
  <dcterms:modified xsi:type="dcterms:W3CDTF">2013-09-03T05:03:29Z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