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<sst xmlns="http://schemas.openxmlformats.org/spreadsheetml/2006/main" count="47" uniqueCount="42">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</sst>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19.08.2013</v>
          </cell>
        </row>
        <row r="6">
          <cell r="G6" t="str">
            <v>Фактично надійшло на 19.08.2013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578064992.11</v>
          </cell>
          <cell r="H10">
            <v>61698499.03000003</v>
          </cell>
          <cell r="I10">
            <v>67.96132696033712</v>
          </cell>
          <cell r="J10">
            <v>-29086218.96999997</v>
          </cell>
          <cell r="K10">
            <v>96.3940341626138</v>
          </cell>
          <cell r="L10">
            <v>-21624601.889999986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1037826351.28</v>
          </cell>
          <cell r="H11">
            <v>70318063.97000003</v>
          </cell>
          <cell r="I11">
            <v>37.90906962263481</v>
          </cell>
          <cell r="J11">
            <v>-115173336.02999997</v>
          </cell>
          <cell r="K11">
            <v>90.09969847839729</v>
          </cell>
          <cell r="L11">
            <v>-114038048.72000003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78730368.82</v>
          </cell>
          <cell r="H12">
            <v>5638608.989999995</v>
          </cell>
          <cell r="I12">
            <v>40.6561487153489</v>
          </cell>
          <cell r="J12">
            <v>-8230410.010000005</v>
          </cell>
          <cell r="K12">
            <v>90.97503334618587</v>
          </cell>
          <cell r="L12">
            <v>-7810263.180000007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159895587.38</v>
          </cell>
          <cell r="H13">
            <v>10148299.180000007</v>
          </cell>
          <cell r="I13">
            <v>33.07684706890836</v>
          </cell>
          <cell r="J13">
            <v>-20532675.819999993</v>
          </cell>
          <cell r="K13">
            <v>88.6593211658041</v>
          </cell>
          <cell r="L13">
            <v>-20452722.620000005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87112255.91</v>
          </cell>
          <cell r="H14">
            <v>6365076.239999995</v>
          </cell>
          <cell r="I14">
            <v>45.77396804849893</v>
          </cell>
          <cell r="J14">
            <v>-7540373.760000005</v>
          </cell>
          <cell r="K14">
            <v>92.1666861977534</v>
          </cell>
          <cell r="L14">
            <v>-7403734.090000004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14804054.62</v>
          </cell>
          <cell r="H15">
            <v>916708.8499999996</v>
          </cell>
          <cell r="I15">
            <v>42.179919754478135</v>
          </cell>
          <cell r="J15">
            <v>-1256621.1500000004</v>
          </cell>
          <cell r="K15">
            <v>92.33818341948164</v>
          </cell>
          <cell r="L15">
            <v>-1228375.3800000008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16589158.07</v>
          </cell>
          <cell r="H16">
            <v>1761413.8499999996</v>
          </cell>
          <cell r="I16">
            <v>52.84665380163488</v>
          </cell>
          <cell r="J16">
            <v>-1571652.1500000004</v>
          </cell>
          <cell r="K16">
            <v>104.52537225428186</v>
          </cell>
          <cell r="L16">
            <v>718219.0700000003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54420387.42</v>
          </cell>
          <cell r="H17">
            <v>4589734.060000002</v>
          </cell>
          <cell r="I17">
            <v>51.57223019447006</v>
          </cell>
          <cell r="J17">
            <v>-4309888.939999998</v>
          </cell>
          <cell r="K17">
            <v>97.40752386682135</v>
          </cell>
          <cell r="L17">
            <v>-1448384.5799999982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5091369.01</v>
          </cell>
          <cell r="H18">
            <v>507673.1299999999</v>
          </cell>
          <cell r="I18">
            <v>38.56743162408095</v>
          </cell>
          <cell r="J18">
            <v>-808652.8700000001</v>
          </cell>
          <cell r="K18">
            <v>88.96872969690615</v>
          </cell>
          <cell r="L18">
            <v>-631280.9900000002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11658169.61</v>
          </cell>
          <cell r="H19">
            <v>1642186.6199999992</v>
          </cell>
          <cell r="I19">
            <v>53.116937784557315</v>
          </cell>
          <cell r="J19">
            <v>-1449457.3800000008</v>
          </cell>
          <cell r="K19">
            <v>93.3522342032389</v>
          </cell>
          <cell r="L19">
            <v>-830197.3900000006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24243217.91</v>
          </cell>
          <cell r="H20">
            <v>2121296.3900000006</v>
          </cell>
          <cell r="I20">
            <v>45.588345756803726</v>
          </cell>
          <cell r="J20">
            <v>-2531858.6099999994</v>
          </cell>
          <cell r="K20">
            <v>94.95247292118306</v>
          </cell>
          <cell r="L20">
            <v>-1288732.0899999999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17981397.56</v>
          </cell>
          <cell r="H21">
            <v>1731250.8999999985</v>
          </cell>
          <cell r="I21">
            <v>51.980728183193</v>
          </cell>
          <cell r="J21">
            <v>-1599312.1000000015</v>
          </cell>
          <cell r="K21">
            <v>95.44136534025864</v>
          </cell>
          <cell r="L21">
            <v>-858858.4400000013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24580887.6</v>
          </cell>
          <cell r="H22">
            <v>2767200.1300000027</v>
          </cell>
          <cell r="I22">
            <v>44.08003683531096</v>
          </cell>
          <cell r="J22">
            <v>-3510471.8699999973</v>
          </cell>
          <cell r="K22">
            <v>89.72389217534074</v>
          </cell>
          <cell r="L22">
            <v>-2815257.3999999985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13045453.12</v>
          </cell>
          <cell r="H23">
            <v>846471.2599999998</v>
          </cell>
          <cell r="I23">
            <v>44.5195335099098</v>
          </cell>
          <cell r="J23">
            <v>-1054876.7400000002</v>
          </cell>
          <cell r="K23">
            <v>96.19260209094585</v>
          </cell>
          <cell r="L23">
            <v>-516351.8800000008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15075455.58</v>
          </cell>
          <cell r="H24">
            <v>2484376.2300000004</v>
          </cell>
          <cell r="I24">
            <v>77.2373675870429</v>
          </cell>
          <cell r="J24">
            <v>-732170.7699999996</v>
          </cell>
          <cell r="K24">
            <v>114.16821957258982</v>
          </cell>
          <cell r="L24">
            <v>1870856.58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19622995.04</v>
          </cell>
          <cell r="H25">
            <v>1611067.7699999996</v>
          </cell>
          <cell r="I25">
            <v>41.18717800702324</v>
          </cell>
          <cell r="J25">
            <v>-2300508.2300000004</v>
          </cell>
          <cell r="K25">
            <v>99.01050042370733</v>
          </cell>
          <cell r="L25">
            <v>-196109.9600000009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12242218.3</v>
          </cell>
          <cell r="H26">
            <v>1027989.8600000013</v>
          </cell>
          <cell r="I26">
            <v>41.2448302024267</v>
          </cell>
          <cell r="J26">
            <v>-1464419.1399999987</v>
          </cell>
          <cell r="K26">
            <v>96.70541001904532</v>
          </cell>
          <cell r="L26">
            <v>-417071.69999999925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10617494.55</v>
          </cell>
          <cell r="H27">
            <v>1146249.6500000004</v>
          </cell>
          <cell r="I27">
            <v>54.72377435417574</v>
          </cell>
          <cell r="J27">
            <v>-948360.3499999996</v>
          </cell>
          <cell r="K27">
            <v>98.20491906310379</v>
          </cell>
          <cell r="L27">
            <v>-194076.44999999925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18493502.7</v>
          </cell>
          <cell r="H28">
            <v>1254603.7399999984</v>
          </cell>
          <cell r="I28">
            <v>42.32917532917527</v>
          </cell>
          <cell r="J28">
            <v>-1709318.2600000016</v>
          </cell>
          <cell r="K28">
            <v>98.15476759771661</v>
          </cell>
          <cell r="L28">
            <v>-347663.30000000075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35656097.07</v>
          </cell>
          <cell r="H29">
            <v>3538474.5700000003</v>
          </cell>
          <cell r="I29">
            <v>55.15661676841786</v>
          </cell>
          <cell r="J29">
            <v>-2876847.4299999997</v>
          </cell>
          <cell r="K29">
            <v>92.85655708844965</v>
          </cell>
          <cell r="L29">
            <v>-2743018.9299999997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15374531.88</v>
          </cell>
          <cell r="H30">
            <v>1281545.4100000001</v>
          </cell>
          <cell r="I30">
            <v>41.86050053781407</v>
          </cell>
          <cell r="J30">
            <v>-1779921.5899999999</v>
          </cell>
          <cell r="K30">
            <v>94.4191218944682</v>
          </cell>
          <cell r="L30">
            <v>-908750.1199999992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15500043.78</v>
          </cell>
          <cell r="H31">
            <v>1352898.9499999993</v>
          </cell>
          <cell r="I31">
            <v>40.91808995937826</v>
          </cell>
          <cell r="J31">
            <v>-1953460.0500000007</v>
          </cell>
          <cell r="K31">
            <v>93.08365073767683</v>
          </cell>
          <cell r="L31">
            <v>-1151692.2200000007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6055893.41</v>
          </cell>
          <cell r="H32">
            <v>672699.9500000002</v>
          </cell>
          <cell r="I32">
            <v>55.7284169383914</v>
          </cell>
          <cell r="J32">
            <v>-534404.0499999998</v>
          </cell>
          <cell r="K32">
            <v>103.10574773583897</v>
          </cell>
          <cell r="L32">
            <v>182415.41000000015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13717973.93</v>
          </cell>
          <cell r="H33">
            <v>1511668.5499999989</v>
          </cell>
          <cell r="I33">
            <v>46.11823408976292</v>
          </cell>
          <cell r="J33">
            <v>-1766142.4500000011</v>
          </cell>
          <cell r="K33">
            <v>90.98009940844915</v>
          </cell>
          <cell r="L33">
            <v>-1360020.0700000003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11382683.74</v>
          </cell>
          <cell r="H34">
            <v>1274129.17</v>
          </cell>
          <cell r="I34">
            <v>52.48526607002654</v>
          </cell>
          <cell r="J34">
            <v>-1153464.83</v>
          </cell>
          <cell r="K34">
            <v>98.21354528652051</v>
          </cell>
          <cell r="L34">
            <v>-207045.25999999978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22962056.51</v>
          </cell>
          <cell r="H35">
            <v>2090470.700000003</v>
          </cell>
          <cell r="I35">
            <v>52.21993932859787</v>
          </cell>
          <cell r="J35">
            <v>-1912733.299999997</v>
          </cell>
          <cell r="K35">
            <v>95.4774380325426</v>
          </cell>
          <cell r="L35">
            <v>-1087663.4899999984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2320744596.91</v>
          </cell>
          <cell r="H36">
            <v>190298657.15000004</v>
          </cell>
          <cell r="I36">
            <v>46.63197398528146</v>
          </cell>
          <cell r="J36">
            <v>-217787556.84999996</v>
          </cell>
          <cell r="K36">
            <v>92.55090851632914</v>
          </cell>
          <cell r="L36">
            <v>-186788429.09000003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578064992.11</v>
      </c>
      <c r="F10" s="33">
        <f>'[5]вспомогат'!H10</f>
        <v>61698499.03000003</v>
      </c>
      <c r="G10" s="34">
        <f>'[5]вспомогат'!I10</f>
        <v>67.96132696033712</v>
      </c>
      <c r="H10" s="35">
        <f>'[5]вспомогат'!J10</f>
        <v>-29086218.96999997</v>
      </c>
      <c r="I10" s="36">
        <f>'[5]вспомогат'!K10</f>
        <v>96.3940341626138</v>
      </c>
      <c r="J10" s="37">
        <f>'[5]вспомогат'!L10</f>
        <v>-21624601.889999986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1037826351.28</v>
      </c>
      <c r="F12" s="38">
        <f>'[5]вспомогат'!H11</f>
        <v>70318063.97000003</v>
      </c>
      <c r="G12" s="39">
        <f>'[5]вспомогат'!I11</f>
        <v>37.90906962263481</v>
      </c>
      <c r="H12" s="35">
        <f>'[5]вспомогат'!J11</f>
        <v>-115173336.02999997</v>
      </c>
      <c r="I12" s="36">
        <f>'[5]вспомогат'!K11</f>
        <v>90.09969847839729</v>
      </c>
      <c r="J12" s="37">
        <f>'[5]вспомогат'!L11</f>
        <v>-114038048.72000003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78730368.82</v>
      </c>
      <c r="F13" s="38">
        <f>'[5]вспомогат'!H12</f>
        <v>5638608.989999995</v>
      </c>
      <c r="G13" s="39">
        <f>'[5]вспомогат'!I12</f>
        <v>40.6561487153489</v>
      </c>
      <c r="H13" s="35">
        <f>'[5]вспомогат'!J12</f>
        <v>-8230410.010000005</v>
      </c>
      <c r="I13" s="36">
        <f>'[5]вспомогат'!K12</f>
        <v>90.97503334618587</v>
      </c>
      <c r="J13" s="37">
        <f>'[5]вспомогат'!L12</f>
        <v>-7810263.180000007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159895587.38</v>
      </c>
      <c r="F14" s="38">
        <f>'[5]вспомогат'!H13</f>
        <v>10148299.180000007</v>
      </c>
      <c r="G14" s="39">
        <f>'[5]вспомогат'!I13</f>
        <v>33.07684706890836</v>
      </c>
      <c r="H14" s="35">
        <f>'[5]вспомогат'!J13</f>
        <v>-20532675.819999993</v>
      </c>
      <c r="I14" s="36">
        <f>'[5]вспомогат'!K13</f>
        <v>88.6593211658041</v>
      </c>
      <c r="J14" s="37">
        <f>'[5]вспомогат'!L13</f>
        <v>-20452722.620000005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87112255.91</v>
      </c>
      <c r="F15" s="38">
        <f>'[5]вспомогат'!H14</f>
        <v>6365076.239999995</v>
      </c>
      <c r="G15" s="39">
        <f>'[5]вспомогат'!I14</f>
        <v>45.77396804849893</v>
      </c>
      <c r="H15" s="35">
        <f>'[5]вспомогат'!J14</f>
        <v>-7540373.760000005</v>
      </c>
      <c r="I15" s="36">
        <f>'[5]вспомогат'!K14</f>
        <v>92.1666861977534</v>
      </c>
      <c r="J15" s="37">
        <f>'[5]вспомогат'!L14</f>
        <v>-7403734.090000004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14804054.62</v>
      </c>
      <c r="F16" s="38">
        <f>'[5]вспомогат'!H15</f>
        <v>916708.8499999996</v>
      </c>
      <c r="G16" s="39">
        <f>'[5]вспомогат'!I15</f>
        <v>42.179919754478135</v>
      </c>
      <c r="H16" s="35">
        <f>'[5]вспомогат'!J15</f>
        <v>-1256621.1500000004</v>
      </c>
      <c r="I16" s="36">
        <f>'[5]вспомогат'!K15</f>
        <v>92.33818341948164</v>
      </c>
      <c r="J16" s="37">
        <f>'[5]вспомогат'!L15</f>
        <v>-1228375.3800000008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1378368618.01</v>
      </c>
      <c r="F17" s="42">
        <f>SUM(F12:F16)</f>
        <v>93386757.23000002</v>
      </c>
      <c r="G17" s="43">
        <f>F17/D17*100</f>
        <v>37.943560542907804</v>
      </c>
      <c r="H17" s="42">
        <f>SUM(H12:H16)</f>
        <v>-152733416.76999995</v>
      </c>
      <c r="I17" s="44">
        <f>E17/C17*100</f>
        <v>90.13058457523702</v>
      </c>
      <c r="J17" s="42">
        <f>SUM(J12:J16)</f>
        <v>-150933143.99000004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16589158.07</v>
      </c>
      <c r="F18" s="46">
        <f>'[5]вспомогат'!H16</f>
        <v>1761413.8499999996</v>
      </c>
      <c r="G18" s="47">
        <f>'[5]вспомогат'!I16</f>
        <v>52.84665380163488</v>
      </c>
      <c r="H18" s="48">
        <f>'[5]вспомогат'!J16</f>
        <v>-1571652.1500000004</v>
      </c>
      <c r="I18" s="49">
        <f>'[5]вспомогат'!K16</f>
        <v>104.52537225428186</v>
      </c>
      <c r="J18" s="50">
        <f>'[5]вспомогат'!L16</f>
        <v>718219.0700000003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54420387.42</v>
      </c>
      <c r="F19" s="38">
        <f>'[5]вспомогат'!H17</f>
        <v>4589734.060000002</v>
      </c>
      <c r="G19" s="39">
        <f>'[5]вспомогат'!I17</f>
        <v>51.57223019447006</v>
      </c>
      <c r="H19" s="35">
        <f>'[5]вспомогат'!J17</f>
        <v>-4309888.939999998</v>
      </c>
      <c r="I19" s="36">
        <f>'[5]вспомогат'!K17</f>
        <v>97.40752386682135</v>
      </c>
      <c r="J19" s="37">
        <f>'[5]вспомогат'!L17</f>
        <v>-1448384.5799999982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5091369.01</v>
      </c>
      <c r="F20" s="38">
        <f>'[5]вспомогат'!H18</f>
        <v>507673.1299999999</v>
      </c>
      <c r="G20" s="39">
        <f>'[5]вспомогат'!I18</f>
        <v>38.56743162408095</v>
      </c>
      <c r="H20" s="35">
        <f>'[5]вспомогат'!J18</f>
        <v>-808652.8700000001</v>
      </c>
      <c r="I20" s="36">
        <f>'[5]вспомогат'!K18</f>
        <v>88.96872969690615</v>
      </c>
      <c r="J20" s="37">
        <f>'[5]вспомогат'!L18</f>
        <v>-631280.9900000002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11658169.61</v>
      </c>
      <c r="F21" s="38">
        <f>'[5]вспомогат'!H19</f>
        <v>1642186.6199999992</v>
      </c>
      <c r="G21" s="39">
        <f>'[5]вспомогат'!I19</f>
        <v>53.116937784557315</v>
      </c>
      <c r="H21" s="35">
        <f>'[5]вспомогат'!J19</f>
        <v>-1449457.3800000008</v>
      </c>
      <c r="I21" s="36">
        <f>'[5]вспомогат'!K19</f>
        <v>93.3522342032389</v>
      </c>
      <c r="J21" s="37">
        <f>'[5]вспомогат'!L19</f>
        <v>-830197.3900000006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24243217.91</v>
      </c>
      <c r="F22" s="38">
        <f>'[5]вспомогат'!H20</f>
        <v>2121296.3900000006</v>
      </c>
      <c r="G22" s="39">
        <f>'[5]вспомогат'!I20</f>
        <v>45.588345756803726</v>
      </c>
      <c r="H22" s="35">
        <f>'[5]вспомогат'!J20</f>
        <v>-2531858.6099999994</v>
      </c>
      <c r="I22" s="36">
        <f>'[5]вспомогат'!K20</f>
        <v>94.95247292118306</v>
      </c>
      <c r="J22" s="37">
        <f>'[5]вспомогат'!L20</f>
        <v>-1288732.0899999999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17981397.56</v>
      </c>
      <c r="F23" s="38">
        <f>'[5]вспомогат'!H21</f>
        <v>1731250.8999999985</v>
      </c>
      <c r="G23" s="39">
        <f>'[5]вспомогат'!I21</f>
        <v>51.980728183193</v>
      </c>
      <c r="H23" s="35">
        <f>'[5]вспомогат'!J21</f>
        <v>-1599312.1000000015</v>
      </c>
      <c r="I23" s="36">
        <f>'[5]вспомогат'!K21</f>
        <v>95.44136534025864</v>
      </c>
      <c r="J23" s="37">
        <f>'[5]вспомогат'!L21</f>
        <v>-858858.4400000013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24580887.6</v>
      </c>
      <c r="F24" s="38">
        <f>'[5]вспомогат'!H22</f>
        <v>2767200.1300000027</v>
      </c>
      <c r="G24" s="39">
        <f>'[5]вспомогат'!I22</f>
        <v>44.08003683531096</v>
      </c>
      <c r="H24" s="35">
        <f>'[5]вспомогат'!J22</f>
        <v>-3510471.8699999973</v>
      </c>
      <c r="I24" s="36">
        <f>'[5]вспомогат'!K22</f>
        <v>89.72389217534074</v>
      </c>
      <c r="J24" s="37">
        <f>'[5]вспомогат'!L22</f>
        <v>-2815257.3999999985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13045453.12</v>
      </c>
      <c r="F25" s="38">
        <f>'[5]вспомогат'!H23</f>
        <v>846471.2599999998</v>
      </c>
      <c r="G25" s="39">
        <f>'[5]вспомогат'!I23</f>
        <v>44.5195335099098</v>
      </c>
      <c r="H25" s="35">
        <f>'[5]вспомогат'!J23</f>
        <v>-1054876.7400000002</v>
      </c>
      <c r="I25" s="36">
        <f>'[5]вспомогат'!K23</f>
        <v>96.19260209094585</v>
      </c>
      <c r="J25" s="37">
        <f>'[5]вспомогат'!L23</f>
        <v>-516351.8800000008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15075455.58</v>
      </c>
      <c r="F26" s="38">
        <f>'[5]вспомогат'!H24</f>
        <v>2484376.2300000004</v>
      </c>
      <c r="G26" s="39">
        <f>'[5]вспомогат'!I24</f>
        <v>77.2373675870429</v>
      </c>
      <c r="H26" s="35">
        <f>'[5]вспомогат'!J24</f>
        <v>-732170.7699999996</v>
      </c>
      <c r="I26" s="36">
        <f>'[5]вспомогат'!K24</f>
        <v>114.16821957258982</v>
      </c>
      <c r="J26" s="37">
        <f>'[5]вспомогат'!L24</f>
        <v>1870856.58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19622995.04</v>
      </c>
      <c r="F27" s="38">
        <f>'[5]вспомогат'!H25</f>
        <v>1611067.7699999996</v>
      </c>
      <c r="G27" s="39">
        <f>'[5]вспомогат'!I25</f>
        <v>41.18717800702324</v>
      </c>
      <c r="H27" s="35">
        <f>'[5]вспомогат'!J25</f>
        <v>-2300508.2300000004</v>
      </c>
      <c r="I27" s="36">
        <f>'[5]вспомогат'!K25</f>
        <v>99.01050042370733</v>
      </c>
      <c r="J27" s="37">
        <f>'[5]вспомогат'!L25</f>
        <v>-196109.9600000009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12242218.3</v>
      </c>
      <c r="F28" s="38">
        <f>'[5]вспомогат'!H26</f>
        <v>1027989.8600000013</v>
      </c>
      <c r="G28" s="39">
        <f>'[5]вспомогат'!I26</f>
        <v>41.2448302024267</v>
      </c>
      <c r="H28" s="35">
        <f>'[5]вспомогат'!J26</f>
        <v>-1464419.1399999987</v>
      </c>
      <c r="I28" s="36">
        <f>'[5]вспомогат'!K26</f>
        <v>96.70541001904532</v>
      </c>
      <c r="J28" s="37">
        <f>'[5]вспомогат'!L26</f>
        <v>-417071.69999999925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10617494.55</v>
      </c>
      <c r="F29" s="38">
        <f>'[5]вспомогат'!H27</f>
        <v>1146249.6500000004</v>
      </c>
      <c r="G29" s="39">
        <f>'[5]вспомогат'!I27</f>
        <v>54.72377435417574</v>
      </c>
      <c r="H29" s="35">
        <f>'[5]вспомогат'!J27</f>
        <v>-948360.3499999996</v>
      </c>
      <c r="I29" s="36">
        <f>'[5]вспомогат'!K27</f>
        <v>98.20491906310379</v>
      </c>
      <c r="J29" s="37">
        <f>'[5]вспомогат'!L27</f>
        <v>-194076.44999999925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18493502.7</v>
      </c>
      <c r="F30" s="38">
        <f>'[5]вспомогат'!H28</f>
        <v>1254603.7399999984</v>
      </c>
      <c r="G30" s="39">
        <f>'[5]вспомогат'!I28</f>
        <v>42.32917532917527</v>
      </c>
      <c r="H30" s="35">
        <f>'[5]вспомогат'!J28</f>
        <v>-1709318.2600000016</v>
      </c>
      <c r="I30" s="36">
        <f>'[5]вспомогат'!K28</f>
        <v>98.15476759771661</v>
      </c>
      <c r="J30" s="37">
        <f>'[5]вспомогат'!L28</f>
        <v>-347663.30000000075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35656097.07</v>
      </c>
      <c r="F31" s="38">
        <f>'[5]вспомогат'!H29</f>
        <v>3538474.5700000003</v>
      </c>
      <c r="G31" s="39">
        <f>'[5]вспомогат'!I29</f>
        <v>55.15661676841786</v>
      </c>
      <c r="H31" s="35">
        <f>'[5]вспомогат'!J29</f>
        <v>-2876847.4299999997</v>
      </c>
      <c r="I31" s="36">
        <f>'[5]вспомогат'!K29</f>
        <v>92.85655708844965</v>
      </c>
      <c r="J31" s="37">
        <f>'[5]вспомогат'!L29</f>
        <v>-2743018.9299999997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15374531.88</v>
      </c>
      <c r="F32" s="38">
        <f>'[5]вспомогат'!H30</f>
        <v>1281545.4100000001</v>
      </c>
      <c r="G32" s="39">
        <f>'[5]вспомогат'!I30</f>
        <v>41.86050053781407</v>
      </c>
      <c r="H32" s="35">
        <f>'[5]вспомогат'!J30</f>
        <v>-1779921.5899999999</v>
      </c>
      <c r="I32" s="36">
        <f>'[5]вспомогат'!K30</f>
        <v>94.4191218944682</v>
      </c>
      <c r="J32" s="37">
        <f>'[5]вспомогат'!L30</f>
        <v>-908750.1199999992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15500043.78</v>
      </c>
      <c r="F33" s="38">
        <f>'[5]вспомогат'!H31</f>
        <v>1352898.9499999993</v>
      </c>
      <c r="G33" s="39">
        <f>'[5]вспомогат'!I31</f>
        <v>40.91808995937826</v>
      </c>
      <c r="H33" s="35">
        <f>'[5]вспомогат'!J31</f>
        <v>-1953460.0500000007</v>
      </c>
      <c r="I33" s="36">
        <f>'[5]вспомогат'!K31</f>
        <v>93.08365073767683</v>
      </c>
      <c r="J33" s="37">
        <f>'[5]вспомогат'!L31</f>
        <v>-1151692.2200000007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6055893.41</v>
      </c>
      <c r="F34" s="38">
        <f>'[5]вспомогат'!H32</f>
        <v>672699.9500000002</v>
      </c>
      <c r="G34" s="39">
        <f>'[5]вспомогат'!I32</f>
        <v>55.7284169383914</v>
      </c>
      <c r="H34" s="35">
        <f>'[5]вспомогат'!J32</f>
        <v>-534404.0499999998</v>
      </c>
      <c r="I34" s="36">
        <f>'[5]вспомогат'!K32</f>
        <v>103.10574773583897</v>
      </c>
      <c r="J34" s="37">
        <f>'[5]вспомогат'!L32</f>
        <v>182415.41000000015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13717973.93</v>
      </c>
      <c r="F35" s="38">
        <f>'[5]вспомогат'!H33</f>
        <v>1511668.5499999989</v>
      </c>
      <c r="G35" s="39">
        <f>'[5]вспомогат'!I33</f>
        <v>46.11823408976292</v>
      </c>
      <c r="H35" s="35">
        <f>'[5]вспомогат'!J33</f>
        <v>-1766142.4500000011</v>
      </c>
      <c r="I35" s="36">
        <f>'[5]вспомогат'!K33</f>
        <v>90.98009940844915</v>
      </c>
      <c r="J35" s="37">
        <f>'[5]вспомогат'!L33</f>
        <v>-1360020.0700000003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11382683.74</v>
      </c>
      <c r="F36" s="38">
        <f>'[5]вспомогат'!H34</f>
        <v>1274129.17</v>
      </c>
      <c r="G36" s="39">
        <f>'[5]вспомогат'!I34</f>
        <v>52.48526607002654</v>
      </c>
      <c r="H36" s="35">
        <f>'[5]вспомогат'!J34</f>
        <v>-1153464.83</v>
      </c>
      <c r="I36" s="36">
        <f>'[5]вспомогат'!K34</f>
        <v>98.21354528652051</v>
      </c>
      <c r="J36" s="37">
        <f>'[5]вспомогат'!L34</f>
        <v>-207045.25999999978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22962056.51</v>
      </c>
      <c r="F37" s="38">
        <f>'[5]вспомогат'!H35</f>
        <v>2090470.700000003</v>
      </c>
      <c r="G37" s="39">
        <f>'[5]вспомогат'!I35</f>
        <v>52.21993932859787</v>
      </c>
      <c r="H37" s="35">
        <f>'[5]вспомогат'!J35</f>
        <v>-1912733.299999997</v>
      </c>
      <c r="I37" s="36">
        <f>'[5]вспомогат'!K35</f>
        <v>95.4774380325426</v>
      </c>
      <c r="J37" s="37">
        <f>'[5]вспомогат'!L35</f>
        <v>-1087663.4899999984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364310986.79</v>
      </c>
      <c r="F38" s="42">
        <f>SUM(F18:F37)</f>
        <v>35213400.89</v>
      </c>
      <c r="G38" s="43">
        <f>F38/D38*100</f>
        <v>49.470001259600096</v>
      </c>
      <c r="H38" s="42">
        <f>SUM(H18:H37)</f>
        <v>-35967921.11</v>
      </c>
      <c r="I38" s="44">
        <f>E38/C38*100</f>
        <v>96.2406560921021</v>
      </c>
      <c r="J38" s="42">
        <f>SUM(J18:J37)</f>
        <v>-14230683.209999997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2320744596.91</v>
      </c>
      <c r="F39" s="53">
        <f>'[5]вспомогат'!H36</f>
        <v>190298657.15000004</v>
      </c>
      <c r="G39" s="54">
        <f>'[5]вспомогат'!I36</f>
        <v>46.63197398528146</v>
      </c>
      <c r="H39" s="53">
        <f>'[5]вспомогат'!J36</f>
        <v>-217787556.84999996</v>
      </c>
      <c r="I39" s="54">
        <f>'[5]вспомогат'!K36</f>
        <v>92.55090851632914</v>
      </c>
      <c r="J39" s="53">
        <f>'[5]вспомогат'!L36</f>
        <v>-186788429.09000003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2013-08-20T05:02:22Z</dcterms:created>
  <dcterms:modified xsi:type="dcterms:W3CDTF">2013-08-20T05:02:42Z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