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<sst xmlns="http://schemas.openxmlformats.org/spreadsheetml/2006/main" count="47" uniqueCount="42">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</sst>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508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15.08.2013</v>
          </cell>
        </row>
        <row r="6">
          <cell r="G6" t="str">
            <v>Фактично надійшло на 15.08.2013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931893880</v>
          </cell>
          <cell r="C10">
            <v>599689594</v>
          </cell>
          <cell r="D10">
            <v>90784718</v>
          </cell>
          <cell r="G10">
            <v>568207427.53</v>
          </cell>
          <cell r="H10">
            <v>51840934.44999999</v>
          </cell>
          <cell r="I10">
            <v>57.10315082985662</v>
          </cell>
          <cell r="J10">
            <v>-38943783.55000001</v>
          </cell>
          <cell r="K10">
            <v>94.75025633511326</v>
          </cell>
          <cell r="L10">
            <v>-31482166.47000003</v>
          </cell>
        </row>
        <row r="11">
          <cell r="B11">
            <v>1874282300</v>
          </cell>
          <cell r="C11">
            <v>1151864400</v>
          </cell>
          <cell r="D11">
            <v>185491400</v>
          </cell>
          <cell r="G11">
            <v>1030853331.99</v>
          </cell>
          <cell r="H11">
            <v>63345044.68000007</v>
          </cell>
          <cell r="I11">
            <v>34.1498552924826</v>
          </cell>
          <cell r="J11">
            <v>-122146355.31999993</v>
          </cell>
          <cell r="K11">
            <v>89.49433040816263</v>
          </cell>
          <cell r="L11">
            <v>-121011068.00999999</v>
          </cell>
        </row>
        <row r="12">
          <cell r="B12">
            <v>145415530</v>
          </cell>
          <cell r="C12">
            <v>86540632</v>
          </cell>
          <cell r="D12">
            <v>13869019</v>
          </cell>
          <cell r="G12">
            <v>77785642.75</v>
          </cell>
          <cell r="H12">
            <v>4693882.920000002</v>
          </cell>
          <cell r="I12">
            <v>33.844375871141295</v>
          </cell>
          <cell r="J12">
            <v>-9175136.079999998</v>
          </cell>
          <cell r="K12">
            <v>89.88337726722403</v>
          </cell>
          <cell r="L12">
            <v>-8754989.25</v>
          </cell>
        </row>
        <row r="13">
          <cell r="B13">
            <v>267787710</v>
          </cell>
          <cell r="C13">
            <v>180348310</v>
          </cell>
          <cell r="D13">
            <v>30680975</v>
          </cell>
          <cell r="G13">
            <v>159444952.73</v>
          </cell>
          <cell r="H13">
            <v>9697664.530000001</v>
          </cell>
          <cell r="I13">
            <v>31.608071549225542</v>
          </cell>
          <cell r="J13">
            <v>-20983310.47</v>
          </cell>
          <cell r="K13">
            <v>88.40945209300824</v>
          </cell>
          <cell r="L13">
            <v>-20903357.27000001</v>
          </cell>
        </row>
        <row r="14">
          <cell r="B14">
            <v>162592400</v>
          </cell>
          <cell r="C14">
            <v>94515990</v>
          </cell>
          <cell r="D14">
            <v>13905450</v>
          </cell>
          <cell r="G14">
            <v>86181056.58</v>
          </cell>
          <cell r="H14">
            <v>5433876.909999996</v>
          </cell>
          <cell r="I14">
            <v>39.07731795806678</v>
          </cell>
          <cell r="J14">
            <v>-8471573.090000004</v>
          </cell>
          <cell r="K14">
            <v>91.18145678842279</v>
          </cell>
          <cell r="L14">
            <v>-8334933.420000002</v>
          </cell>
        </row>
        <row r="15">
          <cell r="B15">
            <v>26918300</v>
          </cell>
          <cell r="C15">
            <v>16032430</v>
          </cell>
          <cell r="D15">
            <v>2173330</v>
          </cell>
          <cell r="G15">
            <v>14696121.73</v>
          </cell>
          <cell r="H15">
            <v>808775.9600000009</v>
          </cell>
          <cell r="I15">
            <v>37.213674867599536</v>
          </cell>
          <cell r="J15">
            <v>-1364554.039999999</v>
          </cell>
          <cell r="K15">
            <v>91.66496738173814</v>
          </cell>
          <cell r="L15">
            <v>-1336308.2699999996</v>
          </cell>
        </row>
        <row r="16">
          <cell r="B16">
            <v>26423708</v>
          </cell>
          <cell r="C16">
            <v>15870939</v>
          </cell>
          <cell r="D16">
            <v>3333066</v>
          </cell>
          <cell r="G16">
            <v>16298194.07</v>
          </cell>
          <cell r="H16">
            <v>1470449.8499999996</v>
          </cell>
          <cell r="I16">
            <v>44.117033686101614</v>
          </cell>
          <cell r="J16">
            <v>-1862616.1500000004</v>
          </cell>
          <cell r="K16">
            <v>102.69205917809904</v>
          </cell>
          <cell r="L16">
            <v>427255.0700000003</v>
          </cell>
        </row>
        <row r="17">
          <cell r="B17">
            <v>94532870</v>
          </cell>
          <cell r="C17">
            <v>55868772</v>
          </cell>
          <cell r="D17">
            <v>8899623</v>
          </cell>
          <cell r="G17">
            <v>53882704.23</v>
          </cell>
          <cell r="H17">
            <v>4052050.8699999973</v>
          </cell>
          <cell r="I17">
            <v>45.530590116008256</v>
          </cell>
          <cell r="J17">
            <v>-4847572.130000003</v>
          </cell>
          <cell r="K17">
            <v>96.4451200574088</v>
          </cell>
          <cell r="L17">
            <v>-1986067.7700000033</v>
          </cell>
        </row>
        <row r="18">
          <cell r="B18">
            <v>9248225</v>
          </cell>
          <cell r="C18">
            <v>5722650</v>
          </cell>
          <cell r="D18">
            <v>1316326</v>
          </cell>
          <cell r="G18">
            <v>5030007.44</v>
          </cell>
          <cell r="H18">
            <v>446311.5600000005</v>
          </cell>
          <cell r="I18">
            <v>33.90585310933618</v>
          </cell>
          <cell r="J18">
            <v>-870014.4399999995</v>
          </cell>
          <cell r="K18">
            <v>87.89647173949132</v>
          </cell>
          <cell r="L18">
            <v>-692642.5599999996</v>
          </cell>
        </row>
        <row r="19">
          <cell r="B19">
            <v>20633455</v>
          </cell>
          <cell r="C19">
            <v>12488367</v>
          </cell>
          <cell r="D19">
            <v>3091644</v>
          </cell>
          <cell r="G19">
            <v>11149099.86</v>
          </cell>
          <cell r="H19">
            <v>1133116.8699999992</v>
          </cell>
          <cell r="I19">
            <v>36.6509491390341</v>
          </cell>
          <cell r="J19">
            <v>-1958527.1300000008</v>
          </cell>
          <cell r="K19">
            <v>89.2758825873711</v>
          </cell>
          <cell r="L19">
            <v>-1339267.1400000006</v>
          </cell>
        </row>
        <row r="20">
          <cell r="B20">
            <v>44694335</v>
          </cell>
          <cell r="C20">
            <v>25531950</v>
          </cell>
          <cell r="D20">
            <v>4653155</v>
          </cell>
          <cell r="G20">
            <v>24065470.47</v>
          </cell>
          <cell r="H20">
            <v>1943548.9499999993</v>
          </cell>
          <cell r="I20">
            <v>41.76841196994296</v>
          </cell>
          <cell r="J20">
            <v>-2709606.0500000007</v>
          </cell>
          <cell r="K20">
            <v>94.25629640509244</v>
          </cell>
          <cell r="L20">
            <v>-1466479.5300000012</v>
          </cell>
        </row>
        <row r="21">
          <cell r="B21">
            <v>29994900</v>
          </cell>
          <cell r="C21">
            <v>18840256</v>
          </cell>
          <cell r="D21">
            <v>3330563</v>
          </cell>
          <cell r="G21">
            <v>17436499.74</v>
          </cell>
          <cell r="H21">
            <v>1186353.0799999982</v>
          </cell>
          <cell r="I21">
            <v>35.62019634518243</v>
          </cell>
          <cell r="J21">
            <v>-2144209.920000002</v>
          </cell>
          <cell r="K21">
            <v>92.54916568012663</v>
          </cell>
          <cell r="L21">
            <v>-1403756.2600000016</v>
          </cell>
        </row>
        <row r="22">
          <cell r="B22">
            <v>43454544</v>
          </cell>
          <cell r="C22">
            <v>27396145</v>
          </cell>
          <cell r="D22">
            <v>6277672</v>
          </cell>
          <cell r="G22">
            <v>24257814.26</v>
          </cell>
          <cell r="H22">
            <v>2444126.790000003</v>
          </cell>
          <cell r="I22">
            <v>38.933649129804856</v>
          </cell>
          <cell r="J22">
            <v>-3833545.209999997</v>
          </cell>
          <cell r="K22">
            <v>88.54462647938242</v>
          </cell>
          <cell r="L22">
            <v>-3138330.7399999984</v>
          </cell>
        </row>
        <row r="23">
          <cell r="B23">
            <v>22411900</v>
          </cell>
          <cell r="C23">
            <v>13561805</v>
          </cell>
          <cell r="D23">
            <v>1901348</v>
          </cell>
          <cell r="G23">
            <v>12949006.46</v>
          </cell>
          <cell r="H23">
            <v>750024.6000000015</v>
          </cell>
          <cell r="I23">
            <v>39.446992344378906</v>
          </cell>
          <cell r="J23">
            <v>-1151323.3999999985</v>
          </cell>
          <cell r="K23">
            <v>95.48143820088846</v>
          </cell>
          <cell r="L23">
            <v>-612798.5399999991</v>
          </cell>
        </row>
        <row r="24">
          <cell r="B24">
            <v>23255939</v>
          </cell>
          <cell r="C24">
            <v>13204599</v>
          </cell>
          <cell r="D24">
            <v>3216547</v>
          </cell>
          <cell r="G24">
            <v>14276971.16</v>
          </cell>
          <cell r="H24">
            <v>1685891.8100000005</v>
          </cell>
          <cell r="I24">
            <v>52.413094228065084</v>
          </cell>
          <cell r="J24">
            <v>-1530655.1899999995</v>
          </cell>
          <cell r="K24">
            <v>108.12120201454054</v>
          </cell>
          <cell r="L24">
            <v>1072372.1600000001</v>
          </cell>
        </row>
        <row r="25">
          <cell r="B25">
            <v>32786400</v>
          </cell>
          <cell r="C25">
            <v>19819105</v>
          </cell>
          <cell r="D25">
            <v>3911576</v>
          </cell>
          <cell r="G25">
            <v>19285800.6</v>
          </cell>
          <cell r="H25">
            <v>1273873.330000002</v>
          </cell>
          <cell r="I25">
            <v>32.56675391197824</v>
          </cell>
          <cell r="J25">
            <v>-2637702.669999998</v>
          </cell>
          <cell r="K25">
            <v>97.30913984259129</v>
          </cell>
          <cell r="L25">
            <v>-533304.3999999985</v>
          </cell>
        </row>
        <row r="26">
          <cell r="B26">
            <v>21371079</v>
          </cell>
          <cell r="C26">
            <v>12659290</v>
          </cell>
          <cell r="D26">
            <v>2492409</v>
          </cell>
          <cell r="G26">
            <v>12075999.43</v>
          </cell>
          <cell r="H26">
            <v>861770.9900000002</v>
          </cell>
          <cell r="I26">
            <v>34.57582563696408</v>
          </cell>
          <cell r="J26">
            <v>-1630638.0099999998</v>
          </cell>
          <cell r="K26">
            <v>95.39239112146099</v>
          </cell>
          <cell r="L26">
            <v>-583290.5700000003</v>
          </cell>
        </row>
        <row r="27">
          <cell r="B27">
            <v>17382250</v>
          </cell>
          <cell r="C27">
            <v>10811571</v>
          </cell>
          <cell r="D27">
            <v>2094610</v>
          </cell>
          <cell r="G27">
            <v>10513034.89</v>
          </cell>
          <cell r="H27">
            <v>1041789.9900000002</v>
          </cell>
          <cell r="I27">
            <v>49.73670468488168</v>
          </cell>
          <cell r="J27">
            <v>-1052820.0099999998</v>
          </cell>
          <cell r="K27">
            <v>97.23873514774125</v>
          </cell>
          <cell r="L27">
            <v>-298536.1099999994</v>
          </cell>
        </row>
        <row r="28">
          <cell r="B28">
            <v>30956281</v>
          </cell>
          <cell r="C28">
            <v>18841166</v>
          </cell>
          <cell r="D28">
            <v>2963922</v>
          </cell>
          <cell r="G28">
            <v>18088986.71</v>
          </cell>
          <cell r="H28">
            <v>850087.75</v>
          </cell>
          <cell r="I28">
            <v>28.68117818215189</v>
          </cell>
          <cell r="J28">
            <v>-2113834.25</v>
          </cell>
          <cell r="K28">
            <v>96.00778799995712</v>
          </cell>
          <cell r="L28">
            <v>-752179.2899999991</v>
          </cell>
        </row>
        <row r="29">
          <cell r="B29">
            <v>63544860</v>
          </cell>
          <cell r="C29">
            <v>38399116</v>
          </cell>
          <cell r="D29">
            <v>6415322</v>
          </cell>
          <cell r="G29">
            <v>34965305.82</v>
          </cell>
          <cell r="H29">
            <v>2847683.3200000003</v>
          </cell>
          <cell r="I29">
            <v>44.38878235574146</v>
          </cell>
          <cell r="J29">
            <v>-3567638.6799999997</v>
          </cell>
          <cell r="K29">
            <v>91.05758012762585</v>
          </cell>
          <cell r="L29">
            <v>-3433810.1799999997</v>
          </cell>
        </row>
        <row r="30">
          <cell r="B30">
            <v>26816514</v>
          </cell>
          <cell r="C30">
            <v>16283282</v>
          </cell>
          <cell r="D30">
            <v>3061467</v>
          </cell>
          <cell r="G30">
            <v>15143693.44</v>
          </cell>
          <cell r="H30">
            <v>1050706.9699999988</v>
          </cell>
          <cell r="I30">
            <v>34.320375493186724</v>
          </cell>
          <cell r="J30">
            <v>-2010760.0300000012</v>
          </cell>
          <cell r="K30">
            <v>93.00148115103578</v>
          </cell>
          <cell r="L30">
            <v>-1139588.5600000005</v>
          </cell>
        </row>
        <row r="31">
          <cell r="B31">
            <v>28487122</v>
          </cell>
          <cell r="C31">
            <v>16651736</v>
          </cell>
          <cell r="D31">
            <v>3306359</v>
          </cell>
          <cell r="G31">
            <v>15199388.65</v>
          </cell>
          <cell r="H31">
            <v>1052243.8200000003</v>
          </cell>
          <cell r="I31">
            <v>31.824850840456232</v>
          </cell>
          <cell r="J31">
            <v>-2254115.1799999997</v>
          </cell>
          <cell r="K31">
            <v>91.2781024753215</v>
          </cell>
          <cell r="L31">
            <v>-1452347.3499999996</v>
          </cell>
        </row>
        <row r="32">
          <cell r="B32">
            <v>9884788</v>
          </cell>
          <cell r="C32">
            <v>5873478</v>
          </cell>
          <cell r="D32">
            <v>1207104</v>
          </cell>
          <cell r="G32">
            <v>5863312.19</v>
          </cell>
          <cell r="H32">
            <v>480118.73000000045</v>
          </cell>
          <cell r="I32">
            <v>39.774429543767596</v>
          </cell>
          <cell r="J32">
            <v>-726985.2699999996</v>
          </cell>
          <cell r="K32">
            <v>99.8269200974278</v>
          </cell>
          <cell r="L32">
            <v>-10165.80999999959</v>
          </cell>
        </row>
        <row r="33">
          <cell r="B33">
            <v>25120542</v>
          </cell>
          <cell r="C33">
            <v>15077994</v>
          </cell>
          <cell r="D33">
            <v>3277811</v>
          </cell>
          <cell r="G33">
            <v>13520935.4</v>
          </cell>
          <cell r="H33">
            <v>1314630.0199999996</v>
          </cell>
          <cell r="I33">
            <v>40.10695003464201</v>
          </cell>
          <cell r="J33">
            <v>-1963180.9800000004</v>
          </cell>
          <cell r="K33">
            <v>89.67330402174188</v>
          </cell>
          <cell r="L33">
            <v>-1557058.5999999996</v>
          </cell>
        </row>
        <row r="34">
          <cell r="B34">
            <v>19209380</v>
          </cell>
          <cell r="C34">
            <v>11589729</v>
          </cell>
          <cell r="D34">
            <v>2427594</v>
          </cell>
          <cell r="G34">
            <v>11069238.23</v>
          </cell>
          <cell r="H34">
            <v>960683.6600000001</v>
          </cell>
          <cell r="I34">
            <v>39.57348963624066</v>
          </cell>
          <cell r="J34">
            <v>-1466910.3399999999</v>
          </cell>
          <cell r="K34">
            <v>95.50903416292132</v>
          </cell>
          <cell r="L34">
            <v>-520490.76999999955</v>
          </cell>
        </row>
        <row r="35">
          <cell r="B35">
            <v>38718863</v>
          </cell>
          <cell r="C35">
            <v>24049720</v>
          </cell>
          <cell r="D35">
            <v>4003204</v>
          </cell>
          <cell r="G35">
            <v>22645426.33</v>
          </cell>
          <cell r="H35">
            <v>1773840.5199999996</v>
          </cell>
          <cell r="I35">
            <v>44.310520273261105</v>
          </cell>
          <cell r="J35">
            <v>-2229363.4800000004</v>
          </cell>
          <cell r="K35">
            <v>94.16087309956207</v>
          </cell>
          <cell r="L35">
            <v>-1404293.6700000018</v>
          </cell>
        </row>
        <row r="36">
          <cell r="B36">
            <v>4037818075</v>
          </cell>
          <cell r="C36">
            <v>2507533026</v>
          </cell>
          <cell r="D36">
            <v>408086214</v>
          </cell>
          <cell r="G36">
            <v>2294885422.69</v>
          </cell>
          <cell r="H36">
            <v>164439482.93000007</v>
          </cell>
          <cell r="I36">
            <v>40.29528008755524</v>
          </cell>
          <cell r="J36">
            <v>-243646731.06999993</v>
          </cell>
          <cell r="K36">
            <v>91.51964894958078</v>
          </cell>
          <cell r="L36">
            <v>-212647603.31000006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14" sqref="G14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15.08.2013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15.08.2013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серпень</v>
      </c>
      <c r="E8" s="20" t="s">
        <v>10</v>
      </c>
      <c r="F8" s="21" t="str">
        <f>'[5]вспомогат'!H8</f>
        <v>за серпень</v>
      </c>
      <c r="G8" s="22" t="str">
        <f>'[5]вспомогат'!I8</f>
        <v>за серпень</v>
      </c>
      <c r="H8" s="23"/>
      <c r="I8" s="22" t="str">
        <f>'[5]вспомогат'!K8</f>
        <v>за 8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599689594</v>
      </c>
      <c r="D10" s="33">
        <f>'[5]вспомогат'!D10</f>
        <v>90784718</v>
      </c>
      <c r="E10" s="33">
        <f>'[5]вспомогат'!G10</f>
        <v>568207427.53</v>
      </c>
      <c r="F10" s="33">
        <f>'[5]вспомогат'!H10</f>
        <v>51840934.44999999</v>
      </c>
      <c r="G10" s="34">
        <f>'[5]вспомогат'!I10</f>
        <v>57.10315082985662</v>
      </c>
      <c r="H10" s="35">
        <f>'[5]вспомогат'!J10</f>
        <v>-38943783.55000001</v>
      </c>
      <c r="I10" s="36">
        <f>'[5]вспомогат'!K10</f>
        <v>94.75025633511326</v>
      </c>
      <c r="J10" s="37">
        <f>'[5]вспомогат'!L10</f>
        <v>-31482166.47000003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1151864400</v>
      </c>
      <c r="D12" s="38">
        <f>'[5]вспомогат'!D11</f>
        <v>185491400</v>
      </c>
      <c r="E12" s="33">
        <f>'[5]вспомогат'!G11</f>
        <v>1030853331.99</v>
      </c>
      <c r="F12" s="38">
        <f>'[5]вспомогат'!H11</f>
        <v>63345044.68000007</v>
      </c>
      <c r="G12" s="39">
        <f>'[5]вспомогат'!I11</f>
        <v>34.1498552924826</v>
      </c>
      <c r="H12" s="35">
        <f>'[5]вспомогат'!J11</f>
        <v>-122146355.31999993</v>
      </c>
      <c r="I12" s="36">
        <f>'[5]вспомогат'!K11</f>
        <v>89.49433040816263</v>
      </c>
      <c r="J12" s="37">
        <f>'[5]вспомогат'!L11</f>
        <v>-121011068.00999999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86540632</v>
      </c>
      <c r="D13" s="38">
        <f>'[5]вспомогат'!D12</f>
        <v>13869019</v>
      </c>
      <c r="E13" s="33">
        <f>'[5]вспомогат'!G12</f>
        <v>77785642.75</v>
      </c>
      <c r="F13" s="38">
        <f>'[5]вспомогат'!H12</f>
        <v>4693882.920000002</v>
      </c>
      <c r="G13" s="39">
        <f>'[5]вспомогат'!I12</f>
        <v>33.844375871141295</v>
      </c>
      <c r="H13" s="35">
        <f>'[5]вспомогат'!J12</f>
        <v>-9175136.079999998</v>
      </c>
      <c r="I13" s="36">
        <f>'[5]вспомогат'!K12</f>
        <v>89.88337726722403</v>
      </c>
      <c r="J13" s="37">
        <f>'[5]вспомогат'!L12</f>
        <v>-8754989.25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180348310</v>
      </c>
      <c r="D14" s="38">
        <f>'[5]вспомогат'!D13</f>
        <v>30680975</v>
      </c>
      <c r="E14" s="33">
        <f>'[5]вспомогат'!G13</f>
        <v>159444952.73</v>
      </c>
      <c r="F14" s="38">
        <f>'[5]вспомогат'!H13</f>
        <v>9697664.530000001</v>
      </c>
      <c r="G14" s="39">
        <f>'[5]вспомогат'!I13</f>
        <v>31.608071549225542</v>
      </c>
      <c r="H14" s="35">
        <f>'[5]вспомогат'!J13</f>
        <v>-20983310.47</v>
      </c>
      <c r="I14" s="36">
        <f>'[5]вспомогат'!K13</f>
        <v>88.40945209300824</v>
      </c>
      <c r="J14" s="37">
        <f>'[5]вспомогат'!L13</f>
        <v>-20903357.27000001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94515990</v>
      </c>
      <c r="D15" s="38">
        <f>'[5]вспомогат'!D14</f>
        <v>13905450</v>
      </c>
      <c r="E15" s="33">
        <f>'[5]вспомогат'!G14</f>
        <v>86181056.58</v>
      </c>
      <c r="F15" s="38">
        <f>'[5]вспомогат'!H14</f>
        <v>5433876.909999996</v>
      </c>
      <c r="G15" s="39">
        <f>'[5]вспомогат'!I14</f>
        <v>39.07731795806678</v>
      </c>
      <c r="H15" s="35">
        <f>'[5]вспомогат'!J14</f>
        <v>-8471573.090000004</v>
      </c>
      <c r="I15" s="36">
        <f>'[5]вспомогат'!K14</f>
        <v>91.18145678842279</v>
      </c>
      <c r="J15" s="37">
        <f>'[5]вспомогат'!L14</f>
        <v>-8334933.420000002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16032430</v>
      </c>
      <c r="D16" s="38">
        <f>'[5]вспомогат'!D15</f>
        <v>2173330</v>
      </c>
      <c r="E16" s="33">
        <f>'[5]вспомогат'!G15</f>
        <v>14696121.73</v>
      </c>
      <c r="F16" s="38">
        <f>'[5]вспомогат'!H15</f>
        <v>808775.9600000009</v>
      </c>
      <c r="G16" s="39">
        <f>'[5]вспомогат'!I15</f>
        <v>37.213674867599536</v>
      </c>
      <c r="H16" s="35">
        <f>'[5]вспомогат'!J15</f>
        <v>-1364554.039999999</v>
      </c>
      <c r="I16" s="36">
        <f>'[5]вспомогат'!K15</f>
        <v>91.66496738173814</v>
      </c>
      <c r="J16" s="37">
        <f>'[5]вспомогат'!L15</f>
        <v>-1336308.2699999996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1529301762</v>
      </c>
      <c r="D17" s="42">
        <f>SUM(D12:D16)</f>
        <v>246120174</v>
      </c>
      <c r="E17" s="42">
        <f>SUM(E12:E16)</f>
        <v>1368961105.78</v>
      </c>
      <c r="F17" s="42">
        <f>SUM(F12:F16)</f>
        <v>83979245.00000006</v>
      </c>
      <c r="G17" s="43">
        <f>F17/D17*100</f>
        <v>34.121235831728306</v>
      </c>
      <c r="H17" s="42">
        <f>SUM(H12:H16)</f>
        <v>-162140928.99999994</v>
      </c>
      <c r="I17" s="44">
        <f>E17/C17*100</f>
        <v>89.51543376172478</v>
      </c>
      <c r="J17" s="42">
        <f>SUM(J12:J16)</f>
        <v>-160340656.22</v>
      </c>
    </row>
    <row r="18" spans="1:10" ht="20.25" customHeight="1">
      <c r="A18" s="32" t="s">
        <v>20</v>
      </c>
      <c r="B18" s="45">
        <f>'[5]вспомогат'!B16</f>
        <v>26423708</v>
      </c>
      <c r="C18" s="45">
        <f>'[5]вспомогат'!C16</f>
        <v>15870939</v>
      </c>
      <c r="D18" s="46">
        <f>'[5]вспомогат'!D16</f>
        <v>3333066</v>
      </c>
      <c r="E18" s="45">
        <f>'[5]вспомогат'!G16</f>
        <v>16298194.07</v>
      </c>
      <c r="F18" s="46">
        <f>'[5]вспомогат'!H16</f>
        <v>1470449.8499999996</v>
      </c>
      <c r="G18" s="47">
        <f>'[5]вспомогат'!I16</f>
        <v>44.117033686101614</v>
      </c>
      <c r="H18" s="48">
        <f>'[5]вспомогат'!J16</f>
        <v>-1862616.1500000004</v>
      </c>
      <c r="I18" s="49">
        <f>'[5]вспомогат'!K16</f>
        <v>102.69205917809904</v>
      </c>
      <c r="J18" s="50">
        <f>'[5]вспомогат'!L16</f>
        <v>427255.0700000003</v>
      </c>
    </row>
    <row r="19" spans="1:10" ht="12.75">
      <c r="A19" s="32" t="s">
        <v>21</v>
      </c>
      <c r="B19" s="33">
        <f>'[5]вспомогат'!B17</f>
        <v>94532870</v>
      </c>
      <c r="C19" s="33">
        <f>'[5]вспомогат'!C17</f>
        <v>55868772</v>
      </c>
      <c r="D19" s="38">
        <f>'[5]вспомогат'!D17</f>
        <v>8899623</v>
      </c>
      <c r="E19" s="33">
        <f>'[5]вспомогат'!G17</f>
        <v>53882704.23</v>
      </c>
      <c r="F19" s="38">
        <f>'[5]вспомогат'!H17</f>
        <v>4052050.8699999973</v>
      </c>
      <c r="G19" s="39">
        <f>'[5]вспомогат'!I17</f>
        <v>45.530590116008256</v>
      </c>
      <c r="H19" s="35">
        <f>'[5]вспомогат'!J17</f>
        <v>-4847572.130000003</v>
      </c>
      <c r="I19" s="36">
        <f>'[5]вспомогат'!K17</f>
        <v>96.4451200574088</v>
      </c>
      <c r="J19" s="37">
        <f>'[5]вспомогат'!L17</f>
        <v>-1986067.7700000033</v>
      </c>
    </row>
    <row r="20" spans="1:10" ht="12.75">
      <c r="A20" s="32" t="s">
        <v>22</v>
      </c>
      <c r="B20" s="33">
        <f>'[5]вспомогат'!B18</f>
        <v>9248225</v>
      </c>
      <c r="C20" s="33">
        <f>'[5]вспомогат'!C18</f>
        <v>5722650</v>
      </c>
      <c r="D20" s="38">
        <f>'[5]вспомогат'!D18</f>
        <v>1316326</v>
      </c>
      <c r="E20" s="33">
        <f>'[5]вспомогат'!G18</f>
        <v>5030007.44</v>
      </c>
      <c r="F20" s="38">
        <f>'[5]вспомогат'!H18</f>
        <v>446311.5600000005</v>
      </c>
      <c r="G20" s="39">
        <f>'[5]вспомогат'!I18</f>
        <v>33.90585310933618</v>
      </c>
      <c r="H20" s="35">
        <f>'[5]вспомогат'!J18</f>
        <v>-870014.4399999995</v>
      </c>
      <c r="I20" s="36">
        <f>'[5]вспомогат'!K18</f>
        <v>87.89647173949132</v>
      </c>
      <c r="J20" s="37">
        <f>'[5]вспомогат'!L18</f>
        <v>-692642.5599999996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12488367</v>
      </c>
      <c r="D21" s="38">
        <f>'[5]вспомогат'!D19</f>
        <v>3091644</v>
      </c>
      <c r="E21" s="33">
        <f>'[5]вспомогат'!G19</f>
        <v>11149099.86</v>
      </c>
      <c r="F21" s="38">
        <f>'[5]вспомогат'!H19</f>
        <v>1133116.8699999992</v>
      </c>
      <c r="G21" s="39">
        <f>'[5]вспомогат'!I19</f>
        <v>36.6509491390341</v>
      </c>
      <c r="H21" s="35">
        <f>'[5]вспомогат'!J19</f>
        <v>-1958527.1300000008</v>
      </c>
      <c r="I21" s="36">
        <f>'[5]вспомогат'!K19</f>
        <v>89.2758825873711</v>
      </c>
      <c r="J21" s="37">
        <f>'[5]вспомогат'!L19</f>
        <v>-1339267.1400000006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25531950</v>
      </c>
      <c r="D22" s="38">
        <f>'[5]вспомогат'!D20</f>
        <v>4653155</v>
      </c>
      <c r="E22" s="33">
        <f>'[5]вспомогат'!G20</f>
        <v>24065470.47</v>
      </c>
      <c r="F22" s="38">
        <f>'[5]вспомогат'!H20</f>
        <v>1943548.9499999993</v>
      </c>
      <c r="G22" s="39">
        <f>'[5]вспомогат'!I20</f>
        <v>41.76841196994296</v>
      </c>
      <c r="H22" s="35">
        <f>'[5]вспомогат'!J20</f>
        <v>-2709606.0500000007</v>
      </c>
      <c r="I22" s="36">
        <f>'[5]вспомогат'!K20</f>
        <v>94.25629640509244</v>
      </c>
      <c r="J22" s="37">
        <f>'[5]вспомогат'!L20</f>
        <v>-1466479.5300000012</v>
      </c>
    </row>
    <row r="23" spans="1:10" ht="12.75">
      <c r="A23" s="32" t="s">
        <v>25</v>
      </c>
      <c r="B23" s="33">
        <f>'[5]вспомогат'!B21</f>
        <v>29994900</v>
      </c>
      <c r="C23" s="33">
        <f>'[5]вспомогат'!C21</f>
        <v>18840256</v>
      </c>
      <c r="D23" s="38">
        <f>'[5]вспомогат'!D21</f>
        <v>3330563</v>
      </c>
      <c r="E23" s="33">
        <f>'[5]вспомогат'!G21</f>
        <v>17436499.74</v>
      </c>
      <c r="F23" s="38">
        <f>'[5]вспомогат'!H21</f>
        <v>1186353.0799999982</v>
      </c>
      <c r="G23" s="39">
        <f>'[5]вспомогат'!I21</f>
        <v>35.62019634518243</v>
      </c>
      <c r="H23" s="35">
        <f>'[5]вспомогат'!J21</f>
        <v>-2144209.920000002</v>
      </c>
      <c r="I23" s="36">
        <f>'[5]вспомогат'!K21</f>
        <v>92.54916568012663</v>
      </c>
      <c r="J23" s="37">
        <f>'[5]вспомогат'!L21</f>
        <v>-1403756.2600000016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27396145</v>
      </c>
      <c r="D24" s="38">
        <f>'[5]вспомогат'!D22</f>
        <v>6277672</v>
      </c>
      <c r="E24" s="33">
        <f>'[5]вспомогат'!G22</f>
        <v>24257814.26</v>
      </c>
      <c r="F24" s="38">
        <f>'[5]вспомогат'!H22</f>
        <v>2444126.790000003</v>
      </c>
      <c r="G24" s="39">
        <f>'[5]вспомогат'!I22</f>
        <v>38.933649129804856</v>
      </c>
      <c r="H24" s="35">
        <f>'[5]вспомогат'!J22</f>
        <v>-3833545.209999997</v>
      </c>
      <c r="I24" s="36">
        <f>'[5]вспомогат'!K22</f>
        <v>88.54462647938242</v>
      </c>
      <c r="J24" s="37">
        <f>'[5]вспомогат'!L22</f>
        <v>-3138330.7399999984</v>
      </c>
    </row>
    <row r="25" spans="1:10" ht="12.75">
      <c r="A25" s="32" t="s">
        <v>27</v>
      </c>
      <c r="B25" s="33">
        <f>'[5]вспомогат'!B23</f>
        <v>22411900</v>
      </c>
      <c r="C25" s="33">
        <f>'[5]вспомогат'!C23</f>
        <v>13561805</v>
      </c>
      <c r="D25" s="38">
        <f>'[5]вспомогат'!D23</f>
        <v>1901348</v>
      </c>
      <c r="E25" s="33">
        <f>'[5]вспомогат'!G23</f>
        <v>12949006.46</v>
      </c>
      <c r="F25" s="38">
        <f>'[5]вспомогат'!H23</f>
        <v>750024.6000000015</v>
      </c>
      <c r="G25" s="39">
        <f>'[5]вспомогат'!I23</f>
        <v>39.446992344378906</v>
      </c>
      <c r="H25" s="35">
        <f>'[5]вспомогат'!J23</f>
        <v>-1151323.3999999985</v>
      </c>
      <c r="I25" s="36">
        <f>'[5]вспомогат'!K23</f>
        <v>95.48143820088846</v>
      </c>
      <c r="J25" s="37">
        <f>'[5]вспомогат'!L23</f>
        <v>-612798.5399999991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13204599</v>
      </c>
      <c r="D26" s="38">
        <f>'[5]вспомогат'!D24</f>
        <v>3216547</v>
      </c>
      <c r="E26" s="33">
        <f>'[5]вспомогат'!G24</f>
        <v>14276971.16</v>
      </c>
      <c r="F26" s="38">
        <f>'[5]вспомогат'!H24</f>
        <v>1685891.8100000005</v>
      </c>
      <c r="G26" s="39">
        <f>'[5]вспомогат'!I24</f>
        <v>52.413094228065084</v>
      </c>
      <c r="H26" s="35">
        <f>'[5]вспомогат'!J24</f>
        <v>-1530655.1899999995</v>
      </c>
      <c r="I26" s="36">
        <f>'[5]вспомогат'!K24</f>
        <v>108.12120201454054</v>
      </c>
      <c r="J26" s="37">
        <f>'[5]вспомогат'!L24</f>
        <v>1072372.1600000001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19819105</v>
      </c>
      <c r="D27" s="38">
        <f>'[5]вспомогат'!D25</f>
        <v>3911576</v>
      </c>
      <c r="E27" s="33">
        <f>'[5]вспомогат'!G25</f>
        <v>19285800.6</v>
      </c>
      <c r="F27" s="38">
        <f>'[5]вспомогат'!H25</f>
        <v>1273873.330000002</v>
      </c>
      <c r="G27" s="39">
        <f>'[5]вспомогат'!I25</f>
        <v>32.56675391197824</v>
      </c>
      <c r="H27" s="35">
        <f>'[5]вспомогат'!J25</f>
        <v>-2637702.669999998</v>
      </c>
      <c r="I27" s="36">
        <f>'[5]вспомогат'!K25</f>
        <v>97.30913984259129</v>
      </c>
      <c r="J27" s="37">
        <f>'[5]вспомогат'!L25</f>
        <v>-533304.3999999985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12659290</v>
      </c>
      <c r="D28" s="38">
        <f>'[5]вспомогат'!D26</f>
        <v>2492409</v>
      </c>
      <c r="E28" s="33">
        <f>'[5]вспомогат'!G26</f>
        <v>12075999.43</v>
      </c>
      <c r="F28" s="38">
        <f>'[5]вспомогат'!H26</f>
        <v>861770.9900000002</v>
      </c>
      <c r="G28" s="39">
        <f>'[5]вспомогат'!I26</f>
        <v>34.57582563696408</v>
      </c>
      <c r="H28" s="35">
        <f>'[5]вспомогат'!J26</f>
        <v>-1630638.0099999998</v>
      </c>
      <c r="I28" s="36">
        <f>'[5]вспомогат'!K26</f>
        <v>95.39239112146099</v>
      </c>
      <c r="J28" s="37">
        <f>'[5]вспомогат'!L26</f>
        <v>-583290.5700000003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10811571</v>
      </c>
      <c r="D29" s="38">
        <f>'[5]вспомогат'!D27</f>
        <v>2094610</v>
      </c>
      <c r="E29" s="33">
        <f>'[5]вспомогат'!G27</f>
        <v>10513034.89</v>
      </c>
      <c r="F29" s="38">
        <f>'[5]вспомогат'!H27</f>
        <v>1041789.9900000002</v>
      </c>
      <c r="G29" s="39">
        <f>'[5]вспомогат'!I27</f>
        <v>49.73670468488168</v>
      </c>
      <c r="H29" s="35">
        <f>'[5]вспомогат'!J27</f>
        <v>-1052820.0099999998</v>
      </c>
      <c r="I29" s="36">
        <f>'[5]вспомогат'!K27</f>
        <v>97.23873514774125</v>
      </c>
      <c r="J29" s="37">
        <f>'[5]вспомогат'!L27</f>
        <v>-298536.1099999994</v>
      </c>
    </row>
    <row r="30" spans="1:10" ht="12.75">
      <c r="A30" s="32" t="s">
        <v>32</v>
      </c>
      <c r="B30" s="33">
        <f>'[5]вспомогат'!B28</f>
        <v>30956281</v>
      </c>
      <c r="C30" s="33">
        <f>'[5]вспомогат'!C28</f>
        <v>18841166</v>
      </c>
      <c r="D30" s="38">
        <f>'[5]вспомогат'!D28</f>
        <v>2963922</v>
      </c>
      <c r="E30" s="33">
        <f>'[5]вспомогат'!G28</f>
        <v>18088986.71</v>
      </c>
      <c r="F30" s="38">
        <f>'[5]вспомогат'!H28</f>
        <v>850087.75</v>
      </c>
      <c r="G30" s="39">
        <f>'[5]вспомогат'!I28</f>
        <v>28.68117818215189</v>
      </c>
      <c r="H30" s="35">
        <f>'[5]вспомогат'!J28</f>
        <v>-2113834.25</v>
      </c>
      <c r="I30" s="36">
        <f>'[5]вспомогат'!K28</f>
        <v>96.00778799995712</v>
      </c>
      <c r="J30" s="37">
        <f>'[5]вспомогат'!L28</f>
        <v>-752179.2899999991</v>
      </c>
    </row>
    <row r="31" spans="1:10" ht="12.75">
      <c r="A31" s="32" t="s">
        <v>33</v>
      </c>
      <c r="B31" s="33">
        <f>'[5]вспомогат'!B29</f>
        <v>63544860</v>
      </c>
      <c r="C31" s="33">
        <f>'[5]вспомогат'!C29</f>
        <v>38399116</v>
      </c>
      <c r="D31" s="38">
        <f>'[5]вспомогат'!D29</f>
        <v>6415322</v>
      </c>
      <c r="E31" s="33">
        <f>'[5]вспомогат'!G29</f>
        <v>34965305.82</v>
      </c>
      <c r="F31" s="38">
        <f>'[5]вспомогат'!H29</f>
        <v>2847683.3200000003</v>
      </c>
      <c r="G31" s="39">
        <f>'[5]вспомогат'!I29</f>
        <v>44.38878235574146</v>
      </c>
      <c r="H31" s="35">
        <f>'[5]вспомогат'!J29</f>
        <v>-3567638.6799999997</v>
      </c>
      <c r="I31" s="36">
        <f>'[5]вспомогат'!K29</f>
        <v>91.05758012762585</v>
      </c>
      <c r="J31" s="37">
        <f>'[5]вспомогат'!L29</f>
        <v>-3433810.1799999997</v>
      </c>
    </row>
    <row r="32" spans="1:10" ht="12.75">
      <c r="A32" s="32" t="s">
        <v>34</v>
      </c>
      <c r="B32" s="33">
        <f>'[5]вспомогат'!B30</f>
        <v>26816514</v>
      </c>
      <c r="C32" s="33">
        <f>'[5]вспомогат'!C30</f>
        <v>16283282</v>
      </c>
      <c r="D32" s="38">
        <f>'[5]вспомогат'!D30</f>
        <v>3061467</v>
      </c>
      <c r="E32" s="33">
        <f>'[5]вспомогат'!G30</f>
        <v>15143693.44</v>
      </c>
      <c r="F32" s="38">
        <f>'[5]вспомогат'!H30</f>
        <v>1050706.9699999988</v>
      </c>
      <c r="G32" s="39">
        <f>'[5]вспомогат'!I30</f>
        <v>34.320375493186724</v>
      </c>
      <c r="H32" s="35">
        <f>'[5]вспомогат'!J30</f>
        <v>-2010760.0300000012</v>
      </c>
      <c r="I32" s="36">
        <f>'[5]вспомогат'!K30</f>
        <v>93.00148115103578</v>
      </c>
      <c r="J32" s="37">
        <f>'[5]вспомогат'!L30</f>
        <v>-1139588.5600000005</v>
      </c>
    </row>
    <row r="33" spans="1:10" ht="12.75">
      <c r="A33" s="32" t="s">
        <v>35</v>
      </c>
      <c r="B33" s="33">
        <f>'[5]вспомогат'!B31</f>
        <v>28487122</v>
      </c>
      <c r="C33" s="33">
        <f>'[5]вспомогат'!C31</f>
        <v>16651736</v>
      </c>
      <c r="D33" s="38">
        <f>'[5]вспомогат'!D31</f>
        <v>3306359</v>
      </c>
      <c r="E33" s="33">
        <f>'[5]вспомогат'!G31</f>
        <v>15199388.65</v>
      </c>
      <c r="F33" s="38">
        <f>'[5]вспомогат'!H31</f>
        <v>1052243.8200000003</v>
      </c>
      <c r="G33" s="39">
        <f>'[5]вспомогат'!I31</f>
        <v>31.824850840456232</v>
      </c>
      <c r="H33" s="35">
        <f>'[5]вспомогат'!J31</f>
        <v>-2254115.1799999997</v>
      </c>
      <c r="I33" s="36">
        <f>'[5]вспомогат'!K31</f>
        <v>91.2781024753215</v>
      </c>
      <c r="J33" s="37">
        <f>'[5]вспомогат'!L31</f>
        <v>-1452347.3499999996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5873478</v>
      </c>
      <c r="D34" s="38">
        <f>'[5]вспомогат'!D32</f>
        <v>1207104</v>
      </c>
      <c r="E34" s="33">
        <f>'[5]вспомогат'!G32</f>
        <v>5863312.19</v>
      </c>
      <c r="F34" s="38">
        <f>'[5]вспомогат'!H32</f>
        <v>480118.73000000045</v>
      </c>
      <c r="G34" s="39">
        <f>'[5]вспомогат'!I32</f>
        <v>39.774429543767596</v>
      </c>
      <c r="H34" s="35">
        <f>'[5]вспомогат'!J32</f>
        <v>-726985.2699999996</v>
      </c>
      <c r="I34" s="36">
        <f>'[5]вспомогат'!K32</f>
        <v>99.8269200974278</v>
      </c>
      <c r="J34" s="37">
        <f>'[5]вспомогат'!L32</f>
        <v>-10165.80999999959</v>
      </c>
    </row>
    <row r="35" spans="1:10" ht="12.75">
      <c r="A35" s="32" t="s">
        <v>37</v>
      </c>
      <c r="B35" s="33">
        <f>'[5]вспомогат'!B33</f>
        <v>25120542</v>
      </c>
      <c r="C35" s="33">
        <f>'[5]вспомогат'!C33</f>
        <v>15077994</v>
      </c>
      <c r="D35" s="38">
        <f>'[5]вспомогат'!D33</f>
        <v>3277811</v>
      </c>
      <c r="E35" s="33">
        <f>'[5]вспомогат'!G33</f>
        <v>13520935.4</v>
      </c>
      <c r="F35" s="38">
        <f>'[5]вспомогат'!H33</f>
        <v>1314630.0199999996</v>
      </c>
      <c r="G35" s="39">
        <f>'[5]вспомогат'!I33</f>
        <v>40.10695003464201</v>
      </c>
      <c r="H35" s="35">
        <f>'[5]вспомогат'!J33</f>
        <v>-1963180.9800000004</v>
      </c>
      <c r="I35" s="36">
        <f>'[5]вспомогат'!K33</f>
        <v>89.67330402174188</v>
      </c>
      <c r="J35" s="37">
        <f>'[5]вспомогат'!L33</f>
        <v>-1557058.5999999996</v>
      </c>
    </row>
    <row r="36" spans="1:10" ht="12.75">
      <c r="A36" s="32" t="s">
        <v>38</v>
      </c>
      <c r="B36" s="33">
        <f>'[5]вспомогат'!B34</f>
        <v>19209380</v>
      </c>
      <c r="C36" s="33">
        <f>'[5]вспомогат'!C34</f>
        <v>11589729</v>
      </c>
      <c r="D36" s="38">
        <f>'[5]вспомогат'!D34</f>
        <v>2427594</v>
      </c>
      <c r="E36" s="33">
        <f>'[5]вспомогат'!G34</f>
        <v>11069238.23</v>
      </c>
      <c r="F36" s="38">
        <f>'[5]вспомогат'!H34</f>
        <v>960683.6600000001</v>
      </c>
      <c r="G36" s="39">
        <f>'[5]вспомогат'!I34</f>
        <v>39.57348963624066</v>
      </c>
      <c r="H36" s="35">
        <f>'[5]вспомогат'!J34</f>
        <v>-1466910.3399999999</v>
      </c>
      <c r="I36" s="36">
        <f>'[5]вспомогат'!K34</f>
        <v>95.50903416292132</v>
      </c>
      <c r="J36" s="37">
        <f>'[5]вспомогат'!L34</f>
        <v>-520490.76999999955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24049720</v>
      </c>
      <c r="D37" s="38">
        <f>'[5]вспомогат'!D35</f>
        <v>4003204</v>
      </c>
      <c r="E37" s="33">
        <f>'[5]вспомогат'!G35</f>
        <v>22645426.33</v>
      </c>
      <c r="F37" s="38">
        <f>'[5]вспомогат'!H35</f>
        <v>1773840.5199999996</v>
      </c>
      <c r="G37" s="39">
        <f>'[5]вспомогат'!I35</f>
        <v>44.310520273261105</v>
      </c>
      <c r="H37" s="35">
        <f>'[5]вспомогат'!J35</f>
        <v>-2229363.4800000004</v>
      </c>
      <c r="I37" s="36">
        <f>'[5]вспомогат'!K35</f>
        <v>94.16087309956207</v>
      </c>
      <c r="J37" s="37">
        <f>'[5]вспомогат'!L35</f>
        <v>-1404293.6700000018</v>
      </c>
    </row>
    <row r="38" spans="1:10" ht="18.75" customHeight="1">
      <c r="A38" s="51" t="s">
        <v>40</v>
      </c>
      <c r="B38" s="42">
        <f>SUM(B18:B37)</f>
        <v>628927955</v>
      </c>
      <c r="C38" s="42">
        <f>SUM(C18:C37)</f>
        <v>378541670</v>
      </c>
      <c r="D38" s="42">
        <f>SUM(D18:D37)</f>
        <v>71181322</v>
      </c>
      <c r="E38" s="42">
        <f>SUM(E18:E37)</f>
        <v>357716889.38</v>
      </c>
      <c r="F38" s="42">
        <f>SUM(F18:F37)</f>
        <v>28619303.480000004</v>
      </c>
      <c r="G38" s="43">
        <f>F38/D38*100</f>
        <v>40.2061983057859</v>
      </c>
      <c r="H38" s="42">
        <f>SUM(H18:H37)</f>
        <v>-42562018.52000001</v>
      </c>
      <c r="I38" s="44">
        <f>E38/C38*100</f>
        <v>94.49868210810186</v>
      </c>
      <c r="J38" s="42">
        <f>SUM(J18:J37)</f>
        <v>-20824780.62</v>
      </c>
    </row>
    <row r="39" spans="1:10" ht="20.25" customHeight="1">
      <c r="A39" s="52" t="s">
        <v>41</v>
      </c>
      <c r="B39" s="53">
        <f>'[5]вспомогат'!B36</f>
        <v>4037818075</v>
      </c>
      <c r="C39" s="53">
        <f>'[5]вспомогат'!C36</f>
        <v>2507533026</v>
      </c>
      <c r="D39" s="53">
        <f>'[5]вспомогат'!D36</f>
        <v>408086214</v>
      </c>
      <c r="E39" s="53">
        <f>'[5]вспомогат'!G36</f>
        <v>2294885422.69</v>
      </c>
      <c r="F39" s="53">
        <f>'[5]вспомогат'!H36</f>
        <v>164439482.93000007</v>
      </c>
      <c r="G39" s="54">
        <f>'[5]вспомогат'!I36</f>
        <v>40.29528008755524</v>
      </c>
      <c r="H39" s="53">
        <f>'[5]вспомогат'!J36</f>
        <v>-243646731.06999993</v>
      </c>
      <c r="I39" s="54">
        <f>'[5]вспомогат'!K36</f>
        <v>91.51964894958078</v>
      </c>
      <c r="J39" s="53">
        <f>'[5]вспомогат'!L36</f>
        <v>-212647603.31000006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15.08.2013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2013-08-16T05:32:26Z</dcterms:created>
  <dcterms:modified xsi:type="dcterms:W3CDTF">2013-08-16T05:37:27Z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