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<sst xmlns="http://schemas.openxmlformats.org/spreadsheetml/2006/main" count="47" uniqueCount="42">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</sst>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9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09.08.2013</v>
          </cell>
        </row>
        <row r="6">
          <cell r="G6" t="str">
            <v>Фактично надійшло на 09.08.2013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543196869.61</v>
          </cell>
          <cell r="H10">
            <v>26830376.53000003</v>
          </cell>
          <cell r="I10">
            <v>29.55384685999689</v>
          </cell>
          <cell r="J10">
            <v>-63954341.46999997</v>
          </cell>
          <cell r="K10">
            <v>90.57967239131384</v>
          </cell>
          <cell r="L10">
            <v>-56492724.389999986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1014820351.49</v>
          </cell>
          <cell r="H11">
            <v>47312064.18000007</v>
          </cell>
          <cell r="I11">
            <v>25.506338396281482</v>
          </cell>
          <cell r="J11">
            <v>-138179335.81999993</v>
          </cell>
          <cell r="K11">
            <v>88.10241478858102</v>
          </cell>
          <cell r="L11">
            <v>-137044048.51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75775037.18</v>
          </cell>
          <cell r="H12">
            <v>2683277.350000009</v>
          </cell>
          <cell r="I12">
            <v>19.34727575180342</v>
          </cell>
          <cell r="J12">
            <v>-11185741.649999991</v>
          </cell>
          <cell r="K12">
            <v>87.56006910141355</v>
          </cell>
          <cell r="L12">
            <v>-10765594.819999993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158209589.87</v>
          </cell>
          <cell r="H13">
            <v>8462301.670000017</v>
          </cell>
          <cell r="I13">
            <v>27.581593055631437</v>
          </cell>
          <cell r="J13">
            <v>-22218673.329999983</v>
          </cell>
          <cell r="K13">
            <v>87.72446488131772</v>
          </cell>
          <cell r="L13">
            <v>-22138720.129999995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84045448.21</v>
          </cell>
          <cell r="H14">
            <v>3298268.5399999917</v>
          </cell>
          <cell r="I14">
            <v>23.71925065352068</v>
          </cell>
          <cell r="J14">
            <v>-10607181.460000008</v>
          </cell>
          <cell r="K14">
            <v>88.92193607663634</v>
          </cell>
          <cell r="L14">
            <v>-10470541.790000007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14390076.21</v>
          </cell>
          <cell r="H15">
            <v>502730.44000000134</v>
          </cell>
          <cell r="I15">
            <v>23.13180418988379</v>
          </cell>
          <cell r="J15">
            <v>-1670599.5599999987</v>
          </cell>
          <cell r="K15">
            <v>89.75605201457297</v>
          </cell>
          <cell r="L15">
            <v>-1642353.789999999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15780459.36</v>
          </cell>
          <cell r="H16">
            <v>952715.1399999987</v>
          </cell>
          <cell r="I16">
            <v>28.583746616478606</v>
          </cell>
          <cell r="J16">
            <v>-2380350.8600000013</v>
          </cell>
          <cell r="K16">
            <v>99.42990367488653</v>
          </cell>
          <cell r="L16">
            <v>-90479.6400000006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52527197.04</v>
          </cell>
          <cell r="H17">
            <v>2696543.6799999997</v>
          </cell>
          <cell r="I17">
            <v>30.299527069854527</v>
          </cell>
          <cell r="J17">
            <v>-6203079.32</v>
          </cell>
          <cell r="K17">
            <v>94.01888597086044</v>
          </cell>
          <cell r="L17">
            <v>-3341574.960000001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4851587.34</v>
          </cell>
          <cell r="H18">
            <v>267891.45999999996</v>
          </cell>
          <cell r="I18">
            <v>20.351452451748273</v>
          </cell>
          <cell r="J18">
            <v>-1048434.54</v>
          </cell>
          <cell r="K18">
            <v>84.77868365180467</v>
          </cell>
          <cell r="L18">
            <v>-871062.6600000001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10730859.9</v>
          </cell>
          <cell r="H19">
            <v>714876.9100000001</v>
          </cell>
          <cell r="I19">
            <v>23.122872814593144</v>
          </cell>
          <cell r="J19">
            <v>-2376767.09</v>
          </cell>
          <cell r="K19">
            <v>85.92684616011044</v>
          </cell>
          <cell r="L19">
            <v>-1757507.0999999996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23560295.54</v>
          </cell>
          <cell r="H20">
            <v>1438374.0199999996</v>
          </cell>
          <cell r="I20">
            <v>30.911801132779793</v>
          </cell>
          <cell r="J20">
            <v>-3214780.9800000004</v>
          </cell>
          <cell r="K20">
            <v>92.27769731649951</v>
          </cell>
          <cell r="L20">
            <v>-1971654.460000001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17084975.03</v>
          </cell>
          <cell r="H21">
            <v>834828.370000001</v>
          </cell>
          <cell r="I21">
            <v>25.06568318929866</v>
          </cell>
          <cell r="J21">
            <v>-2495734.629999999</v>
          </cell>
          <cell r="K21">
            <v>90.68334862328835</v>
          </cell>
          <cell r="L21">
            <v>-1755280.9699999988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22847473.52</v>
          </cell>
          <cell r="H22">
            <v>1033786.0500000007</v>
          </cell>
          <cell r="I22">
            <v>16.46766587996316</v>
          </cell>
          <cell r="J22">
            <v>-5243885.949999999</v>
          </cell>
          <cell r="K22">
            <v>83.39667321807502</v>
          </cell>
          <cell r="L22">
            <v>-4548671.48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12633632.01</v>
          </cell>
          <cell r="H23">
            <v>434650.1500000004</v>
          </cell>
          <cell r="I23">
            <v>22.86010504126548</v>
          </cell>
          <cell r="J23">
            <v>-1466697.8499999996</v>
          </cell>
          <cell r="K23">
            <v>93.1559774676011</v>
          </cell>
          <cell r="L23">
            <v>-928172.9900000002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13367801.96</v>
          </cell>
          <cell r="H24">
            <v>776722.6100000013</v>
          </cell>
          <cell r="I24">
            <v>24.147715236245617</v>
          </cell>
          <cell r="J24">
            <v>-2439824.3899999987</v>
          </cell>
          <cell r="K24">
            <v>101.23595544249395</v>
          </cell>
          <cell r="L24">
            <v>163202.9600000009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18747901.68</v>
          </cell>
          <cell r="H25">
            <v>735974.4100000001</v>
          </cell>
          <cell r="I25">
            <v>18.81529107449274</v>
          </cell>
          <cell r="J25">
            <v>-3175601.59</v>
          </cell>
          <cell r="K25">
            <v>94.59509740727444</v>
          </cell>
          <cell r="L25">
            <v>-1071203.3200000003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11652326.52</v>
          </cell>
          <cell r="H26">
            <v>438098.0800000001</v>
          </cell>
          <cell r="I26">
            <v>17.577294898228985</v>
          </cell>
          <cell r="J26">
            <v>-2054310.92</v>
          </cell>
          <cell r="K26">
            <v>92.04565595700865</v>
          </cell>
          <cell r="L26">
            <v>-1006963.4800000004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10050146.58</v>
          </cell>
          <cell r="H27">
            <v>578901.6799999997</v>
          </cell>
          <cell r="I27">
            <v>27.63768338736088</v>
          </cell>
          <cell r="J27">
            <v>-1515708.3200000003</v>
          </cell>
          <cell r="K27">
            <v>92.9573193386974</v>
          </cell>
          <cell r="L27">
            <v>-761424.4199999999</v>
          </cell>
        </row>
        <row r="28">
          <cell r="B28">
            <v>30956281</v>
          </cell>
          <cell r="C28">
            <v>18841166</v>
          </cell>
          <cell r="D28">
            <v>2963922</v>
          </cell>
          <cell r="G28">
            <v>17791207.61</v>
          </cell>
          <cell r="H28">
            <v>552308.6499999985</v>
          </cell>
          <cell r="I28">
            <v>18.634385452788518</v>
          </cell>
          <cell r="J28">
            <v>-2411613.3500000015</v>
          </cell>
          <cell r="K28">
            <v>94.42731734331092</v>
          </cell>
          <cell r="L28">
            <v>-1049958.3900000006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34131906.95</v>
          </cell>
          <cell r="H29">
            <v>2014284.450000003</v>
          </cell>
          <cell r="I29">
            <v>31.39802569535875</v>
          </cell>
          <cell r="J29">
            <v>-4401037.549999997</v>
          </cell>
          <cell r="K29">
            <v>88.8872206068494</v>
          </cell>
          <cell r="L29">
            <v>-4267209.049999997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14577097.2</v>
          </cell>
          <cell r="H30">
            <v>484110.7299999986</v>
          </cell>
          <cell r="I30">
            <v>15.813031138339841</v>
          </cell>
          <cell r="J30">
            <v>-2577356.2700000014</v>
          </cell>
          <cell r="K30">
            <v>89.52186174752731</v>
          </cell>
          <cell r="L30">
            <v>-1706184.8000000007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14745672.77</v>
          </cell>
          <cell r="H31">
            <v>598527.9399999995</v>
          </cell>
          <cell r="I31">
            <v>18.102327666172958</v>
          </cell>
          <cell r="J31">
            <v>-2707831.0600000005</v>
          </cell>
          <cell r="K31">
            <v>88.5533662676372</v>
          </cell>
          <cell r="L31">
            <v>-1906063.2300000004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5664446.54</v>
          </cell>
          <cell r="H32">
            <v>281253.0800000001</v>
          </cell>
          <cell r="I32">
            <v>23.299821722072007</v>
          </cell>
          <cell r="J32">
            <v>-925850.9199999999</v>
          </cell>
          <cell r="K32">
            <v>96.44109571875471</v>
          </cell>
          <cell r="L32">
            <v>-209031.45999999996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13204229.53</v>
          </cell>
          <cell r="H33">
            <v>997924.1499999985</v>
          </cell>
          <cell r="I33">
            <v>30.444834982858943</v>
          </cell>
          <cell r="J33">
            <v>-2279886.8500000015</v>
          </cell>
          <cell r="K33">
            <v>87.57285305989643</v>
          </cell>
          <cell r="L33">
            <v>-1873764.4700000007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10787995.67</v>
          </cell>
          <cell r="H34">
            <v>679441.0999999996</v>
          </cell>
          <cell r="I34">
            <v>27.988250918399025</v>
          </cell>
          <cell r="J34">
            <v>-1748152.9000000004</v>
          </cell>
          <cell r="K34">
            <v>93.08238070105004</v>
          </cell>
          <cell r="L34">
            <v>-801733.3300000001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21955644.04</v>
          </cell>
          <cell r="H35">
            <v>1084058.2300000004</v>
          </cell>
          <cell r="I35">
            <v>27.079764858348476</v>
          </cell>
          <cell r="J35">
            <v>-2919145.7699999996</v>
          </cell>
          <cell r="K35">
            <v>91.29272207742959</v>
          </cell>
          <cell r="L35">
            <v>-2094075.960000001</v>
          </cell>
        </row>
        <row r="36">
          <cell r="B36">
            <v>4037818075</v>
          </cell>
          <cell r="C36">
            <v>2507533026</v>
          </cell>
          <cell r="D36">
            <v>408086214</v>
          </cell>
          <cell r="G36">
            <v>2237130229.3599997</v>
          </cell>
          <cell r="H36">
            <v>106684289.6000001</v>
          </cell>
          <cell r="I36">
            <v>26.142586036978965</v>
          </cell>
          <cell r="J36">
            <v>-301401924.39999986</v>
          </cell>
          <cell r="K36">
            <v>89.2163814459766</v>
          </cell>
          <cell r="L36">
            <v>-270402796.64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543196869.61</v>
      </c>
      <c r="F10" s="33">
        <f>'[5]вспомогат'!H10</f>
        <v>26830376.53000003</v>
      </c>
      <c r="G10" s="34">
        <f>'[5]вспомогат'!I10</f>
        <v>29.55384685999689</v>
      </c>
      <c r="H10" s="35">
        <f>'[5]вспомогат'!J10</f>
        <v>-63954341.46999997</v>
      </c>
      <c r="I10" s="36">
        <f>'[5]вспомогат'!K10</f>
        <v>90.57967239131384</v>
      </c>
      <c r="J10" s="37">
        <f>'[5]вспомогат'!L10</f>
        <v>-56492724.389999986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1014820351.49</v>
      </c>
      <c r="F12" s="38">
        <f>'[5]вспомогат'!H11</f>
        <v>47312064.18000007</v>
      </c>
      <c r="G12" s="39">
        <f>'[5]вспомогат'!I11</f>
        <v>25.506338396281482</v>
      </c>
      <c r="H12" s="35">
        <f>'[5]вспомогат'!J11</f>
        <v>-138179335.81999993</v>
      </c>
      <c r="I12" s="36">
        <f>'[5]вспомогат'!K11</f>
        <v>88.10241478858102</v>
      </c>
      <c r="J12" s="37">
        <f>'[5]вспомогат'!L11</f>
        <v>-137044048.51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75775037.18</v>
      </c>
      <c r="F13" s="38">
        <f>'[5]вспомогат'!H12</f>
        <v>2683277.350000009</v>
      </c>
      <c r="G13" s="39">
        <f>'[5]вспомогат'!I12</f>
        <v>19.34727575180342</v>
      </c>
      <c r="H13" s="35">
        <f>'[5]вспомогат'!J12</f>
        <v>-11185741.649999991</v>
      </c>
      <c r="I13" s="36">
        <f>'[5]вспомогат'!K12</f>
        <v>87.56006910141355</v>
      </c>
      <c r="J13" s="37">
        <f>'[5]вспомогат'!L12</f>
        <v>-10765594.819999993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158209589.87</v>
      </c>
      <c r="F14" s="38">
        <f>'[5]вспомогат'!H13</f>
        <v>8462301.670000017</v>
      </c>
      <c r="G14" s="39">
        <f>'[5]вспомогат'!I13</f>
        <v>27.581593055631437</v>
      </c>
      <c r="H14" s="35">
        <f>'[5]вспомогат'!J13</f>
        <v>-22218673.329999983</v>
      </c>
      <c r="I14" s="36">
        <f>'[5]вспомогат'!K13</f>
        <v>87.72446488131772</v>
      </c>
      <c r="J14" s="37">
        <f>'[5]вспомогат'!L13</f>
        <v>-22138720.129999995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84045448.21</v>
      </c>
      <c r="F15" s="38">
        <f>'[5]вспомогат'!H14</f>
        <v>3298268.5399999917</v>
      </c>
      <c r="G15" s="39">
        <f>'[5]вспомогат'!I14</f>
        <v>23.71925065352068</v>
      </c>
      <c r="H15" s="35">
        <f>'[5]вспомогат'!J14</f>
        <v>-10607181.460000008</v>
      </c>
      <c r="I15" s="36">
        <f>'[5]вспомогат'!K14</f>
        <v>88.92193607663634</v>
      </c>
      <c r="J15" s="37">
        <f>'[5]вспомогат'!L14</f>
        <v>-10470541.790000007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14390076.21</v>
      </c>
      <c r="F16" s="38">
        <f>'[5]вспомогат'!H15</f>
        <v>502730.44000000134</v>
      </c>
      <c r="G16" s="39">
        <f>'[5]вспомогат'!I15</f>
        <v>23.13180418988379</v>
      </c>
      <c r="H16" s="35">
        <f>'[5]вспомогат'!J15</f>
        <v>-1670599.5599999987</v>
      </c>
      <c r="I16" s="36">
        <f>'[5]вспомогат'!K15</f>
        <v>89.75605201457297</v>
      </c>
      <c r="J16" s="37">
        <f>'[5]вспомогат'!L15</f>
        <v>-1642353.789999999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1347240502.96</v>
      </c>
      <c r="F17" s="42">
        <f>SUM(F12:F16)</f>
        <v>62258642.18000008</v>
      </c>
      <c r="G17" s="43">
        <f>F17/D17*100</f>
        <v>25.29603370912621</v>
      </c>
      <c r="H17" s="42">
        <f>SUM(H12:H16)</f>
        <v>-183861531.8199999</v>
      </c>
      <c r="I17" s="44">
        <f>E17/C17*100</f>
        <v>88.09513834588782</v>
      </c>
      <c r="J17" s="42">
        <f>SUM(J12:J16)</f>
        <v>-182061259.04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15780459.36</v>
      </c>
      <c r="F18" s="46">
        <f>'[5]вспомогат'!H16</f>
        <v>952715.1399999987</v>
      </c>
      <c r="G18" s="47">
        <f>'[5]вспомогат'!I16</f>
        <v>28.583746616478606</v>
      </c>
      <c r="H18" s="48">
        <f>'[5]вспомогат'!J16</f>
        <v>-2380350.8600000013</v>
      </c>
      <c r="I18" s="49">
        <f>'[5]вспомогат'!K16</f>
        <v>99.42990367488653</v>
      </c>
      <c r="J18" s="50">
        <f>'[5]вспомогат'!L16</f>
        <v>-90479.6400000006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52527197.04</v>
      </c>
      <c r="F19" s="38">
        <f>'[5]вспомогат'!H17</f>
        <v>2696543.6799999997</v>
      </c>
      <c r="G19" s="39">
        <f>'[5]вспомогат'!I17</f>
        <v>30.299527069854527</v>
      </c>
      <c r="H19" s="35">
        <f>'[5]вспомогат'!J17</f>
        <v>-6203079.32</v>
      </c>
      <c r="I19" s="36">
        <f>'[5]вспомогат'!K17</f>
        <v>94.01888597086044</v>
      </c>
      <c r="J19" s="37">
        <f>'[5]вспомогат'!L17</f>
        <v>-3341574.960000001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4851587.34</v>
      </c>
      <c r="F20" s="38">
        <f>'[5]вспомогат'!H18</f>
        <v>267891.45999999996</v>
      </c>
      <c r="G20" s="39">
        <f>'[5]вспомогат'!I18</f>
        <v>20.351452451748273</v>
      </c>
      <c r="H20" s="35">
        <f>'[5]вспомогат'!J18</f>
        <v>-1048434.54</v>
      </c>
      <c r="I20" s="36">
        <f>'[5]вспомогат'!K18</f>
        <v>84.77868365180467</v>
      </c>
      <c r="J20" s="37">
        <f>'[5]вспомогат'!L18</f>
        <v>-871062.6600000001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10730859.9</v>
      </c>
      <c r="F21" s="38">
        <f>'[5]вспомогат'!H19</f>
        <v>714876.9100000001</v>
      </c>
      <c r="G21" s="39">
        <f>'[5]вспомогат'!I19</f>
        <v>23.122872814593144</v>
      </c>
      <c r="H21" s="35">
        <f>'[5]вспомогат'!J19</f>
        <v>-2376767.09</v>
      </c>
      <c r="I21" s="36">
        <f>'[5]вспомогат'!K19</f>
        <v>85.92684616011044</v>
      </c>
      <c r="J21" s="37">
        <f>'[5]вспомогат'!L19</f>
        <v>-1757507.0999999996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23560295.54</v>
      </c>
      <c r="F22" s="38">
        <f>'[5]вспомогат'!H20</f>
        <v>1438374.0199999996</v>
      </c>
      <c r="G22" s="39">
        <f>'[5]вспомогат'!I20</f>
        <v>30.911801132779793</v>
      </c>
      <c r="H22" s="35">
        <f>'[5]вспомогат'!J20</f>
        <v>-3214780.9800000004</v>
      </c>
      <c r="I22" s="36">
        <f>'[5]вспомогат'!K20</f>
        <v>92.27769731649951</v>
      </c>
      <c r="J22" s="37">
        <f>'[5]вспомогат'!L20</f>
        <v>-1971654.460000001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17084975.03</v>
      </c>
      <c r="F23" s="38">
        <f>'[5]вспомогат'!H21</f>
        <v>834828.370000001</v>
      </c>
      <c r="G23" s="39">
        <f>'[5]вспомогат'!I21</f>
        <v>25.06568318929866</v>
      </c>
      <c r="H23" s="35">
        <f>'[5]вспомогат'!J21</f>
        <v>-2495734.629999999</v>
      </c>
      <c r="I23" s="36">
        <f>'[5]вспомогат'!K21</f>
        <v>90.68334862328835</v>
      </c>
      <c r="J23" s="37">
        <f>'[5]вспомогат'!L21</f>
        <v>-1755280.9699999988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22847473.52</v>
      </c>
      <c r="F24" s="38">
        <f>'[5]вспомогат'!H22</f>
        <v>1033786.0500000007</v>
      </c>
      <c r="G24" s="39">
        <f>'[5]вспомогат'!I22</f>
        <v>16.46766587996316</v>
      </c>
      <c r="H24" s="35">
        <f>'[5]вспомогат'!J22</f>
        <v>-5243885.949999999</v>
      </c>
      <c r="I24" s="36">
        <f>'[5]вспомогат'!K22</f>
        <v>83.39667321807502</v>
      </c>
      <c r="J24" s="37">
        <f>'[5]вспомогат'!L22</f>
        <v>-4548671.48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12633632.01</v>
      </c>
      <c r="F25" s="38">
        <f>'[5]вспомогат'!H23</f>
        <v>434650.1500000004</v>
      </c>
      <c r="G25" s="39">
        <f>'[5]вспомогат'!I23</f>
        <v>22.86010504126548</v>
      </c>
      <c r="H25" s="35">
        <f>'[5]вспомогат'!J23</f>
        <v>-1466697.8499999996</v>
      </c>
      <c r="I25" s="36">
        <f>'[5]вспомогат'!K23</f>
        <v>93.1559774676011</v>
      </c>
      <c r="J25" s="37">
        <f>'[5]вспомогат'!L23</f>
        <v>-928172.9900000002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13367801.96</v>
      </c>
      <c r="F26" s="38">
        <f>'[5]вспомогат'!H24</f>
        <v>776722.6100000013</v>
      </c>
      <c r="G26" s="39">
        <f>'[5]вспомогат'!I24</f>
        <v>24.147715236245617</v>
      </c>
      <c r="H26" s="35">
        <f>'[5]вспомогат'!J24</f>
        <v>-2439824.3899999987</v>
      </c>
      <c r="I26" s="36">
        <f>'[5]вспомогат'!K24</f>
        <v>101.23595544249395</v>
      </c>
      <c r="J26" s="37">
        <f>'[5]вспомогат'!L24</f>
        <v>163202.9600000009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18747901.68</v>
      </c>
      <c r="F27" s="38">
        <f>'[5]вспомогат'!H25</f>
        <v>735974.4100000001</v>
      </c>
      <c r="G27" s="39">
        <f>'[5]вспомогат'!I25</f>
        <v>18.81529107449274</v>
      </c>
      <c r="H27" s="35">
        <f>'[5]вспомогат'!J25</f>
        <v>-3175601.59</v>
      </c>
      <c r="I27" s="36">
        <f>'[5]вспомогат'!K25</f>
        <v>94.59509740727444</v>
      </c>
      <c r="J27" s="37">
        <f>'[5]вспомогат'!L25</f>
        <v>-1071203.3200000003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11652326.52</v>
      </c>
      <c r="F28" s="38">
        <f>'[5]вспомогат'!H26</f>
        <v>438098.0800000001</v>
      </c>
      <c r="G28" s="39">
        <f>'[5]вспомогат'!I26</f>
        <v>17.577294898228985</v>
      </c>
      <c r="H28" s="35">
        <f>'[5]вспомогат'!J26</f>
        <v>-2054310.92</v>
      </c>
      <c r="I28" s="36">
        <f>'[5]вспомогат'!K26</f>
        <v>92.04565595700865</v>
      </c>
      <c r="J28" s="37">
        <f>'[5]вспомогат'!L26</f>
        <v>-1006963.4800000004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10050146.58</v>
      </c>
      <c r="F29" s="38">
        <f>'[5]вспомогат'!H27</f>
        <v>578901.6799999997</v>
      </c>
      <c r="G29" s="39">
        <f>'[5]вспомогат'!I27</f>
        <v>27.63768338736088</v>
      </c>
      <c r="H29" s="35">
        <f>'[5]вспомогат'!J27</f>
        <v>-1515708.3200000003</v>
      </c>
      <c r="I29" s="36">
        <f>'[5]вспомогат'!K27</f>
        <v>92.9573193386974</v>
      </c>
      <c r="J29" s="37">
        <f>'[5]вспомогат'!L27</f>
        <v>-761424.4199999999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18841166</v>
      </c>
      <c r="D30" s="38">
        <f>'[5]вспомогат'!D28</f>
        <v>2963922</v>
      </c>
      <c r="E30" s="33">
        <f>'[5]вспомогат'!G28</f>
        <v>17791207.61</v>
      </c>
      <c r="F30" s="38">
        <f>'[5]вспомогат'!H28</f>
        <v>552308.6499999985</v>
      </c>
      <c r="G30" s="39">
        <f>'[5]вспомогат'!I28</f>
        <v>18.634385452788518</v>
      </c>
      <c r="H30" s="35">
        <f>'[5]вспомогат'!J28</f>
        <v>-2411613.3500000015</v>
      </c>
      <c r="I30" s="36">
        <f>'[5]вспомогат'!K28</f>
        <v>94.42731734331092</v>
      </c>
      <c r="J30" s="37">
        <f>'[5]вспомогат'!L28</f>
        <v>-1049958.3900000006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34131906.95</v>
      </c>
      <c r="F31" s="38">
        <f>'[5]вспомогат'!H29</f>
        <v>2014284.450000003</v>
      </c>
      <c r="G31" s="39">
        <f>'[5]вспомогат'!I29</f>
        <v>31.39802569535875</v>
      </c>
      <c r="H31" s="35">
        <f>'[5]вспомогат'!J29</f>
        <v>-4401037.549999997</v>
      </c>
      <c r="I31" s="36">
        <f>'[5]вспомогат'!K29</f>
        <v>88.8872206068494</v>
      </c>
      <c r="J31" s="37">
        <f>'[5]вспомогат'!L29</f>
        <v>-4267209.049999997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14577097.2</v>
      </c>
      <c r="F32" s="38">
        <f>'[5]вспомогат'!H30</f>
        <v>484110.7299999986</v>
      </c>
      <c r="G32" s="39">
        <f>'[5]вспомогат'!I30</f>
        <v>15.813031138339841</v>
      </c>
      <c r="H32" s="35">
        <f>'[5]вспомогат'!J30</f>
        <v>-2577356.2700000014</v>
      </c>
      <c r="I32" s="36">
        <f>'[5]вспомогат'!K30</f>
        <v>89.52186174752731</v>
      </c>
      <c r="J32" s="37">
        <f>'[5]вспомогат'!L30</f>
        <v>-1706184.8000000007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14745672.77</v>
      </c>
      <c r="F33" s="38">
        <f>'[5]вспомогат'!H31</f>
        <v>598527.9399999995</v>
      </c>
      <c r="G33" s="39">
        <f>'[5]вспомогат'!I31</f>
        <v>18.102327666172958</v>
      </c>
      <c r="H33" s="35">
        <f>'[5]вспомогат'!J31</f>
        <v>-2707831.0600000005</v>
      </c>
      <c r="I33" s="36">
        <f>'[5]вспомогат'!K31</f>
        <v>88.5533662676372</v>
      </c>
      <c r="J33" s="37">
        <f>'[5]вспомогат'!L31</f>
        <v>-1906063.2300000004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5664446.54</v>
      </c>
      <c r="F34" s="38">
        <f>'[5]вспомогат'!H32</f>
        <v>281253.0800000001</v>
      </c>
      <c r="G34" s="39">
        <f>'[5]вспомогат'!I32</f>
        <v>23.299821722072007</v>
      </c>
      <c r="H34" s="35">
        <f>'[5]вспомогат'!J32</f>
        <v>-925850.9199999999</v>
      </c>
      <c r="I34" s="36">
        <f>'[5]вспомогат'!K32</f>
        <v>96.44109571875471</v>
      </c>
      <c r="J34" s="37">
        <f>'[5]вспомогат'!L32</f>
        <v>-209031.45999999996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13204229.53</v>
      </c>
      <c r="F35" s="38">
        <f>'[5]вспомогат'!H33</f>
        <v>997924.1499999985</v>
      </c>
      <c r="G35" s="39">
        <f>'[5]вспомогат'!I33</f>
        <v>30.444834982858943</v>
      </c>
      <c r="H35" s="35">
        <f>'[5]вспомогат'!J33</f>
        <v>-2279886.8500000015</v>
      </c>
      <c r="I35" s="36">
        <f>'[5]вспомогат'!K33</f>
        <v>87.57285305989643</v>
      </c>
      <c r="J35" s="37">
        <f>'[5]вспомогат'!L33</f>
        <v>-1873764.4700000007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10787995.67</v>
      </c>
      <c r="F36" s="38">
        <f>'[5]вспомогат'!H34</f>
        <v>679441.0999999996</v>
      </c>
      <c r="G36" s="39">
        <f>'[5]вспомогат'!I34</f>
        <v>27.988250918399025</v>
      </c>
      <c r="H36" s="35">
        <f>'[5]вспомогат'!J34</f>
        <v>-1748152.9000000004</v>
      </c>
      <c r="I36" s="36">
        <f>'[5]вспомогат'!K34</f>
        <v>93.08238070105004</v>
      </c>
      <c r="J36" s="37">
        <f>'[5]вспомогат'!L34</f>
        <v>-801733.3300000001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21955644.04</v>
      </c>
      <c r="F37" s="38">
        <f>'[5]вспомогат'!H35</f>
        <v>1084058.2300000004</v>
      </c>
      <c r="G37" s="39">
        <f>'[5]вспомогат'!I35</f>
        <v>27.079764858348476</v>
      </c>
      <c r="H37" s="35">
        <f>'[5]вспомогат'!J35</f>
        <v>-2919145.7699999996</v>
      </c>
      <c r="I37" s="36">
        <f>'[5]вспомогат'!K35</f>
        <v>91.29272207742959</v>
      </c>
      <c r="J37" s="37">
        <f>'[5]вспомогат'!L35</f>
        <v>-2094075.960000001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378541670</v>
      </c>
      <c r="D38" s="42">
        <f>SUM(D18:D37)</f>
        <v>71181322</v>
      </c>
      <c r="E38" s="42">
        <f>SUM(E18:E37)</f>
        <v>346692856.79</v>
      </c>
      <c r="F38" s="42">
        <f>SUM(F18:F37)</f>
        <v>17595270.89</v>
      </c>
      <c r="G38" s="43">
        <f>F38/D38*100</f>
        <v>24.71894367176828</v>
      </c>
      <c r="H38" s="42">
        <f>SUM(H18:H37)</f>
        <v>-53586051.11</v>
      </c>
      <c r="I38" s="44">
        <f>E38/C38*100</f>
        <v>91.58644457557341</v>
      </c>
      <c r="J38" s="42">
        <f>SUM(J18:J37)</f>
        <v>-31848813.21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2507533026</v>
      </c>
      <c r="D39" s="53">
        <f>'[5]вспомогат'!D36</f>
        <v>408086214</v>
      </c>
      <c r="E39" s="53">
        <f>'[5]вспомогат'!G36</f>
        <v>2237130229.3599997</v>
      </c>
      <c r="F39" s="53">
        <f>'[5]вспомогат'!H36</f>
        <v>106684289.6000001</v>
      </c>
      <c r="G39" s="54">
        <f>'[5]вспомогат'!I36</f>
        <v>26.142586036978965</v>
      </c>
      <c r="H39" s="53">
        <f>'[5]вспомогат'!J36</f>
        <v>-301401924.39999986</v>
      </c>
      <c r="I39" s="54">
        <f>'[5]вспомогат'!K36</f>
        <v>89.2163814459766</v>
      </c>
      <c r="J39" s="53">
        <f>'[5]вспомогат'!L36</f>
        <v>-270402796.64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2013-08-12T05:21:39Z</dcterms:created>
  <dcterms:modified xsi:type="dcterms:W3CDTF">2013-08-12T05:22:05Z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