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48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<sst xmlns="http://schemas.openxmlformats.org/spreadsheetml/2006/main" count="47" uniqueCount="42">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</sst>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19.07.2013</v>
          </cell>
        </row>
        <row r="6">
          <cell r="G6" t="str">
            <v>Фактично надійшло на 19.07.2013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463973600.54</v>
          </cell>
          <cell r="H10">
            <v>47492659.27000004</v>
          </cell>
          <cell r="I10">
            <v>64.41297697315514</v>
          </cell>
          <cell r="J10">
            <v>-26238848.72999996</v>
          </cell>
          <cell r="K10">
            <v>95.23446012564489</v>
          </cell>
          <cell r="L10">
            <v>-23217275.45999998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906339098.18</v>
          </cell>
          <cell r="H11">
            <v>78880033.2299999</v>
          </cell>
          <cell r="I11">
            <v>44.67572068737594</v>
          </cell>
          <cell r="J11">
            <v>-97681266.7700001</v>
          </cell>
          <cell r="K11">
            <v>92.35419134009189</v>
          </cell>
          <cell r="L11">
            <v>-75033901.82000005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68528221.73</v>
          </cell>
          <cell r="H12">
            <v>6877710.950000003</v>
          </cell>
          <cell r="I12">
            <v>53.449677011429785</v>
          </cell>
          <cell r="J12">
            <v>-5989927.049999997</v>
          </cell>
          <cell r="K12">
            <v>93.14492225418519</v>
          </cell>
          <cell r="L12">
            <v>-5043391.269999996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142716914.9</v>
          </cell>
          <cell r="H13">
            <v>13846733.14</v>
          </cell>
          <cell r="I13">
            <v>46.51084870414893</v>
          </cell>
          <cell r="J13">
            <v>-15924241.86</v>
          </cell>
          <cell r="K13">
            <v>90.06646167563022</v>
          </cell>
          <cell r="L13">
            <v>-15740420.099999994</v>
          </cell>
        </row>
        <row r="14">
          <cell r="B14">
            <v>162592400</v>
          </cell>
          <cell r="C14">
            <v>82118850</v>
          </cell>
          <cell r="D14">
            <v>13503250</v>
          </cell>
          <cell r="G14">
            <v>75839495.93</v>
          </cell>
          <cell r="H14">
            <v>6635716.1900000125</v>
          </cell>
          <cell r="I14">
            <v>49.14162286856877</v>
          </cell>
          <cell r="J14">
            <v>-6867533.8099999875</v>
          </cell>
          <cell r="K14">
            <v>92.35333413704649</v>
          </cell>
          <cell r="L14">
            <v>-6279354.069999993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13106271.87</v>
          </cell>
          <cell r="H15">
            <v>1370274.2399999984</v>
          </cell>
          <cell r="I15">
            <v>58.452938378618114</v>
          </cell>
          <cell r="J15">
            <v>-973960.7600000016</v>
          </cell>
          <cell r="K15">
            <v>93.48868236905365</v>
          </cell>
          <cell r="L15">
            <v>-912828.1300000008</v>
          </cell>
        </row>
        <row r="16">
          <cell r="B16">
            <v>26323404</v>
          </cell>
          <cell r="C16">
            <v>12509821</v>
          </cell>
          <cell r="D16">
            <v>2165728</v>
          </cell>
          <cell r="G16">
            <v>11874581.33</v>
          </cell>
          <cell r="H16">
            <v>1039784.4100000001</v>
          </cell>
          <cell r="I16">
            <v>48.01084946955482</v>
          </cell>
          <cell r="J16">
            <v>-1125943.5899999999</v>
          </cell>
          <cell r="K16">
            <v>94.92207226626185</v>
          </cell>
          <cell r="L16">
            <v>-635239.6699999999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46878472.3</v>
          </cell>
          <cell r="H17">
            <v>5897438.529999994</v>
          </cell>
          <cell r="I17">
            <v>70.2511740019702</v>
          </cell>
          <cell r="J17">
            <v>-2497351.4700000063</v>
          </cell>
          <cell r="K17">
            <v>99.80694412836817</v>
          </cell>
          <cell r="L17">
            <v>-90676.70000000298</v>
          </cell>
        </row>
        <row r="18">
          <cell r="B18">
            <v>9123975</v>
          </cell>
          <cell r="C18">
            <v>4707034</v>
          </cell>
          <cell r="D18">
            <v>1275419</v>
          </cell>
          <cell r="G18">
            <v>4079450.25</v>
          </cell>
          <cell r="H18">
            <v>452938.6200000001</v>
          </cell>
          <cell r="I18">
            <v>35.51292712434111</v>
          </cell>
          <cell r="J18">
            <v>-822480.3799999999</v>
          </cell>
          <cell r="K18">
            <v>86.66710820444466</v>
          </cell>
          <cell r="L18">
            <v>-627583.75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8813814.36</v>
          </cell>
          <cell r="H19">
            <v>1292376.5199999996</v>
          </cell>
          <cell r="I19">
            <v>57.819278811739416</v>
          </cell>
          <cell r="J19">
            <v>-942823.4800000004</v>
          </cell>
          <cell r="K19">
            <v>93.79668167296194</v>
          </cell>
          <cell r="L19">
            <v>-582908.6400000006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20322660.02</v>
          </cell>
          <cell r="H20">
            <v>2278217.780000001</v>
          </cell>
          <cell r="I20">
            <v>59.5344936484754</v>
          </cell>
          <cell r="J20">
            <v>-1548501.2199999988</v>
          </cell>
          <cell r="K20">
            <v>97.22695465425079</v>
          </cell>
          <cell r="L20">
            <v>-579629.9800000004</v>
          </cell>
        </row>
        <row r="21">
          <cell r="B21">
            <v>29964900</v>
          </cell>
          <cell r="C21">
            <v>15479693</v>
          </cell>
          <cell r="D21">
            <v>3112633</v>
          </cell>
          <cell r="G21">
            <v>14355566.17</v>
          </cell>
          <cell r="H21">
            <v>1395454.039999999</v>
          </cell>
          <cell r="I21">
            <v>44.83194902836278</v>
          </cell>
          <cell r="J21">
            <v>-1717178.960000001</v>
          </cell>
          <cell r="K21">
            <v>92.73805475341145</v>
          </cell>
          <cell r="L21">
            <v>-1124126.83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20398456.6</v>
          </cell>
          <cell r="H22">
            <v>2145674.280000001</v>
          </cell>
          <cell r="I22">
            <v>62.17426446618656</v>
          </cell>
          <cell r="J22">
            <v>-1305390.7199999988</v>
          </cell>
          <cell r="K22">
            <v>96.22561197869311</v>
          </cell>
          <cell r="L22">
            <v>-800116.3999999985</v>
          </cell>
        </row>
        <row r="23">
          <cell r="B23">
            <v>22406900</v>
          </cell>
          <cell r="C23">
            <v>11664899</v>
          </cell>
          <cell r="D23">
            <v>2055553</v>
          </cell>
          <cell r="G23">
            <v>11389048.49</v>
          </cell>
          <cell r="H23">
            <v>1075116.4000000004</v>
          </cell>
          <cell r="I23">
            <v>52.303025025382475</v>
          </cell>
          <cell r="J23">
            <v>-980436.5999999996</v>
          </cell>
          <cell r="K23">
            <v>97.6352087574869</v>
          </cell>
          <cell r="L23">
            <v>-275850.5099999998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11383782.31</v>
          </cell>
          <cell r="H24">
            <v>1295947.5200000014</v>
          </cell>
          <cell r="I24">
            <v>83.2840112643617</v>
          </cell>
          <cell r="J24">
            <v>-260110.47999999858</v>
          </cell>
          <cell r="K24">
            <v>113.97399923428513</v>
          </cell>
          <cell r="L24">
            <v>1395730.3100000005</v>
          </cell>
        </row>
        <row r="25">
          <cell r="B25">
            <v>32786400</v>
          </cell>
          <cell r="C25">
            <v>15917529</v>
          </cell>
          <cell r="D25">
            <v>2916860</v>
          </cell>
          <cell r="G25">
            <v>16386756.85</v>
          </cell>
          <cell r="H25">
            <v>1995662.6399999987</v>
          </cell>
          <cell r="I25">
            <v>68.41818393752182</v>
          </cell>
          <cell r="J25">
            <v>-921197.3600000013</v>
          </cell>
          <cell r="K25">
            <v>102.94786866730384</v>
          </cell>
          <cell r="L25">
            <v>469227.8499999996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9897757.69</v>
          </cell>
          <cell r="H26">
            <v>1201389.5499999989</v>
          </cell>
          <cell r="I26">
            <v>59.31794874833294</v>
          </cell>
          <cell r="J26">
            <v>-823949.4500000011</v>
          </cell>
          <cell r="K26">
            <v>97.35294128061497</v>
          </cell>
          <cell r="L26">
            <v>-269123.3100000005</v>
          </cell>
        </row>
        <row r="27">
          <cell r="B27">
            <v>17382250</v>
          </cell>
          <cell r="C27">
            <v>8578644</v>
          </cell>
          <cell r="D27">
            <v>1936893</v>
          </cell>
          <cell r="G27">
            <v>8537750.23</v>
          </cell>
          <cell r="H27">
            <v>1430469.1300000008</v>
          </cell>
          <cell r="I27">
            <v>73.85380245578878</v>
          </cell>
          <cell r="J27">
            <v>-506423.8699999992</v>
          </cell>
          <cell r="K27">
            <v>99.5233072965844</v>
          </cell>
          <cell r="L27">
            <v>-40893.76999999955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15851480.5</v>
          </cell>
          <cell r="H28">
            <v>2133787.5199999996</v>
          </cell>
          <cell r="I28">
            <v>72.81964729120793</v>
          </cell>
          <cell r="J28">
            <v>-796448.4800000004</v>
          </cell>
          <cell r="K28">
            <v>100.44060158617964</v>
          </cell>
          <cell r="L28">
            <v>69535.5</v>
          </cell>
        </row>
        <row r="29">
          <cell r="B29">
            <v>63497860</v>
          </cell>
          <cell r="C29">
            <v>32418276</v>
          </cell>
          <cell r="D29">
            <v>7722796</v>
          </cell>
          <cell r="G29">
            <v>29508506.85</v>
          </cell>
          <cell r="H29">
            <v>2901710</v>
          </cell>
          <cell r="I29">
            <v>37.57330894147663</v>
          </cell>
          <cell r="J29">
            <v>-4821086</v>
          </cell>
          <cell r="K29">
            <v>91.02429398158003</v>
          </cell>
          <cell r="L29">
            <v>-2909769.1499999985</v>
          </cell>
        </row>
        <row r="30">
          <cell r="B30">
            <v>26496514</v>
          </cell>
          <cell r="C30">
            <v>13268265</v>
          </cell>
          <cell r="D30">
            <v>2927911</v>
          </cell>
          <cell r="G30">
            <v>12767969.43</v>
          </cell>
          <cell r="H30">
            <v>1282500.0199999996</v>
          </cell>
          <cell r="I30">
            <v>43.80256162157933</v>
          </cell>
          <cell r="J30">
            <v>-1645410.9800000004</v>
          </cell>
          <cell r="K30">
            <v>96.2293821385087</v>
          </cell>
          <cell r="L30">
            <v>-500295.5700000003</v>
          </cell>
        </row>
        <row r="31">
          <cell r="B31">
            <v>28476622</v>
          </cell>
          <cell r="C31">
            <v>13395016</v>
          </cell>
          <cell r="D31">
            <v>2731684</v>
          </cell>
          <cell r="G31">
            <v>13042350.6</v>
          </cell>
          <cell r="H31">
            <v>1375804.6600000001</v>
          </cell>
          <cell r="I31">
            <v>50.364707630897286</v>
          </cell>
          <cell r="J31">
            <v>-1355879.3399999999</v>
          </cell>
          <cell r="K31">
            <v>97.36718940835904</v>
          </cell>
          <cell r="L31">
            <v>-352665.4000000004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4704589.23</v>
          </cell>
          <cell r="H32">
            <v>550780.4400000004</v>
          </cell>
          <cell r="I32">
            <v>67.73075944027916</v>
          </cell>
          <cell r="J32">
            <v>-262410.5599999996</v>
          </cell>
          <cell r="K32">
            <v>100.81894914552498</v>
          </cell>
          <cell r="L32">
            <v>38215.23000000045</v>
          </cell>
        </row>
        <row r="33">
          <cell r="B33">
            <v>25060542</v>
          </cell>
          <cell r="C33">
            <v>12128943</v>
          </cell>
          <cell r="D33">
            <v>2648273</v>
          </cell>
          <cell r="G33">
            <v>10985652.76</v>
          </cell>
          <cell r="H33">
            <v>1075260.5499999989</v>
          </cell>
          <cell r="I33">
            <v>40.60233027335168</v>
          </cell>
          <cell r="J33">
            <v>-1573012.4500000011</v>
          </cell>
          <cell r="K33">
            <v>90.57386748375353</v>
          </cell>
          <cell r="L33">
            <v>-1143290.2400000002</v>
          </cell>
        </row>
        <row r="34">
          <cell r="B34">
            <v>19108400</v>
          </cell>
          <cell r="C34">
            <v>9080155</v>
          </cell>
          <cell r="D34">
            <v>1704980</v>
          </cell>
          <cell r="G34">
            <v>9147830.79</v>
          </cell>
          <cell r="H34">
            <v>969354.669999999</v>
          </cell>
          <cell r="I34">
            <v>56.85431324707615</v>
          </cell>
          <cell r="J34">
            <v>-735625.330000001</v>
          </cell>
          <cell r="K34">
            <v>100.74531536080606</v>
          </cell>
          <cell r="L34">
            <v>67675.7899999991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18967337.09</v>
          </cell>
          <cell r="H35">
            <v>2211728.629999999</v>
          </cell>
          <cell r="I35">
            <v>51.138210571925725</v>
          </cell>
          <cell r="J35">
            <v>-2113273.370000001</v>
          </cell>
          <cell r="K35">
            <v>94.44466453644213</v>
          </cell>
          <cell r="L35">
            <v>-1115678.9100000001</v>
          </cell>
        </row>
        <row r="36">
          <cell r="B36">
            <v>4036543380</v>
          </cell>
          <cell r="C36">
            <v>2105032052</v>
          </cell>
          <cell r="D36">
            <v>369535236</v>
          </cell>
          <cell r="G36">
            <v>1969797416.9999995</v>
          </cell>
          <cell r="H36">
            <v>189104522.93</v>
          </cell>
          <cell r="I36">
            <v>51.1736106621237</v>
          </cell>
          <cell r="J36">
            <v>-180430713.07</v>
          </cell>
          <cell r="K36">
            <v>93.57564960250778</v>
          </cell>
          <cell r="L36">
            <v>-135234635.00000003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463973600.54</v>
      </c>
      <c r="F10" s="33">
        <f>'[5]вспомогат'!H10</f>
        <v>47492659.27000004</v>
      </c>
      <c r="G10" s="34">
        <f>'[5]вспомогат'!I10</f>
        <v>64.41297697315514</v>
      </c>
      <c r="H10" s="35">
        <f>'[5]вспомогат'!J10</f>
        <v>-26238848.72999996</v>
      </c>
      <c r="I10" s="36">
        <f>'[5]вспомогат'!K10</f>
        <v>95.23446012564489</v>
      </c>
      <c r="J10" s="37">
        <f>'[5]вспомогат'!L10</f>
        <v>-23217275.45999998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906339098.18</v>
      </c>
      <c r="F12" s="38">
        <f>'[5]вспомогат'!H11</f>
        <v>78880033.2299999</v>
      </c>
      <c r="G12" s="39">
        <f>'[5]вспомогат'!I11</f>
        <v>44.67572068737594</v>
      </c>
      <c r="H12" s="35">
        <f>'[5]вспомогат'!J11</f>
        <v>-97681266.7700001</v>
      </c>
      <c r="I12" s="36">
        <f>'[5]вспомогат'!K11</f>
        <v>92.35419134009189</v>
      </c>
      <c r="J12" s="37">
        <f>'[5]вспомогат'!L11</f>
        <v>-75033901.82000005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68528221.73</v>
      </c>
      <c r="F13" s="38">
        <f>'[5]вспомогат'!H12</f>
        <v>6877710.950000003</v>
      </c>
      <c r="G13" s="39">
        <f>'[5]вспомогат'!I12</f>
        <v>53.449677011429785</v>
      </c>
      <c r="H13" s="35">
        <f>'[5]вспомогат'!J12</f>
        <v>-5989927.049999997</v>
      </c>
      <c r="I13" s="36">
        <f>'[5]вспомогат'!K12</f>
        <v>93.14492225418519</v>
      </c>
      <c r="J13" s="37">
        <f>'[5]вспомогат'!L12</f>
        <v>-5043391.269999996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142716914.9</v>
      </c>
      <c r="F14" s="38">
        <f>'[5]вспомогат'!H13</f>
        <v>13846733.14</v>
      </c>
      <c r="G14" s="39">
        <f>'[5]вспомогат'!I13</f>
        <v>46.51084870414893</v>
      </c>
      <c r="H14" s="35">
        <f>'[5]вспомогат'!J13</f>
        <v>-15924241.86</v>
      </c>
      <c r="I14" s="36">
        <f>'[5]вспомогат'!K13</f>
        <v>90.06646167563022</v>
      </c>
      <c r="J14" s="37">
        <f>'[5]вспомогат'!L13</f>
        <v>-15740420.099999994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82118850</v>
      </c>
      <c r="D15" s="38">
        <f>'[5]вспомогат'!D14</f>
        <v>13503250</v>
      </c>
      <c r="E15" s="33">
        <f>'[5]вспомогат'!G14</f>
        <v>75839495.93</v>
      </c>
      <c r="F15" s="38">
        <f>'[5]вспомогат'!H14</f>
        <v>6635716.1900000125</v>
      </c>
      <c r="G15" s="39">
        <f>'[5]вспомогат'!I14</f>
        <v>49.14162286856877</v>
      </c>
      <c r="H15" s="35">
        <f>'[5]вспомогат'!J14</f>
        <v>-6867533.8099999875</v>
      </c>
      <c r="I15" s="36">
        <f>'[5]вспомогат'!K14</f>
        <v>92.35333413704649</v>
      </c>
      <c r="J15" s="37">
        <f>'[5]вспомогат'!L14</f>
        <v>-6279354.069999993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13106271.87</v>
      </c>
      <c r="F16" s="38">
        <f>'[5]вспомогат'!H15</f>
        <v>1370274.2399999984</v>
      </c>
      <c r="G16" s="39">
        <f>'[5]вспомогат'!I15</f>
        <v>58.452938378618114</v>
      </c>
      <c r="H16" s="35">
        <f>'[5]вспомогат'!J15</f>
        <v>-973960.7600000016</v>
      </c>
      <c r="I16" s="36">
        <f>'[5]вспомогат'!K15</f>
        <v>93.48868236905365</v>
      </c>
      <c r="J16" s="37">
        <f>'[5]вспомогат'!L15</f>
        <v>-912828.1300000008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1309539898</v>
      </c>
      <c r="D17" s="42">
        <f>SUM(D12:D16)</f>
        <v>235047398</v>
      </c>
      <c r="E17" s="42">
        <f>SUM(E12:E16)</f>
        <v>1206530002.61</v>
      </c>
      <c r="F17" s="42">
        <f>SUM(F12:F16)</f>
        <v>107610467.74999991</v>
      </c>
      <c r="G17" s="43">
        <f>F17/D17*100</f>
        <v>45.78245437543619</v>
      </c>
      <c r="H17" s="42">
        <f>SUM(H12:H16)</f>
        <v>-127436930.25000009</v>
      </c>
      <c r="I17" s="44">
        <f>E17/C17*100</f>
        <v>92.13388644765062</v>
      </c>
      <c r="J17" s="42">
        <f>SUM(J12:J16)</f>
        <v>-103009895.39000003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12509821</v>
      </c>
      <c r="D18" s="46">
        <f>'[5]вспомогат'!D16</f>
        <v>2165728</v>
      </c>
      <c r="E18" s="45">
        <f>'[5]вспомогат'!G16</f>
        <v>11874581.33</v>
      </c>
      <c r="F18" s="46">
        <f>'[5]вспомогат'!H16</f>
        <v>1039784.4100000001</v>
      </c>
      <c r="G18" s="47">
        <f>'[5]вспомогат'!I16</f>
        <v>48.01084946955482</v>
      </c>
      <c r="H18" s="48">
        <f>'[5]вспомогат'!J16</f>
        <v>-1125943.5899999999</v>
      </c>
      <c r="I18" s="49">
        <f>'[5]вспомогат'!K16</f>
        <v>94.92207226626185</v>
      </c>
      <c r="J18" s="50">
        <f>'[5]вспомогат'!L16</f>
        <v>-635239.6699999999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46878472.3</v>
      </c>
      <c r="F19" s="38">
        <f>'[5]вспомогат'!H17</f>
        <v>5897438.529999994</v>
      </c>
      <c r="G19" s="39">
        <f>'[5]вспомогат'!I17</f>
        <v>70.2511740019702</v>
      </c>
      <c r="H19" s="35">
        <f>'[5]вспомогат'!J17</f>
        <v>-2497351.4700000063</v>
      </c>
      <c r="I19" s="36">
        <f>'[5]вспомогат'!K17</f>
        <v>99.80694412836817</v>
      </c>
      <c r="J19" s="37">
        <f>'[5]вспомогат'!L17</f>
        <v>-90676.70000000298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4707034</v>
      </c>
      <c r="D20" s="38">
        <f>'[5]вспомогат'!D18</f>
        <v>1275419</v>
      </c>
      <c r="E20" s="33">
        <f>'[5]вспомогат'!G18</f>
        <v>4079450.25</v>
      </c>
      <c r="F20" s="38">
        <f>'[5]вспомогат'!H18</f>
        <v>452938.6200000001</v>
      </c>
      <c r="G20" s="39">
        <f>'[5]вспомогат'!I18</f>
        <v>35.51292712434111</v>
      </c>
      <c r="H20" s="35">
        <f>'[5]вспомогат'!J18</f>
        <v>-822480.3799999999</v>
      </c>
      <c r="I20" s="36">
        <f>'[5]вспомогат'!K18</f>
        <v>86.66710820444466</v>
      </c>
      <c r="J20" s="37">
        <f>'[5]вспомогат'!L18</f>
        <v>-627583.75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8813814.36</v>
      </c>
      <c r="F21" s="38">
        <f>'[5]вспомогат'!H19</f>
        <v>1292376.5199999996</v>
      </c>
      <c r="G21" s="39">
        <f>'[5]вспомогат'!I19</f>
        <v>57.819278811739416</v>
      </c>
      <c r="H21" s="35">
        <f>'[5]вспомогат'!J19</f>
        <v>-942823.4800000004</v>
      </c>
      <c r="I21" s="36">
        <f>'[5]вспомогат'!K19</f>
        <v>93.79668167296194</v>
      </c>
      <c r="J21" s="37">
        <f>'[5]вспомогат'!L19</f>
        <v>-582908.6400000006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20322660.02</v>
      </c>
      <c r="F22" s="38">
        <f>'[5]вспомогат'!H20</f>
        <v>2278217.780000001</v>
      </c>
      <c r="G22" s="39">
        <f>'[5]вспомогат'!I20</f>
        <v>59.5344936484754</v>
      </c>
      <c r="H22" s="35">
        <f>'[5]вспомогат'!J20</f>
        <v>-1548501.2199999988</v>
      </c>
      <c r="I22" s="36">
        <f>'[5]вспомогат'!K20</f>
        <v>97.22695465425079</v>
      </c>
      <c r="J22" s="37">
        <f>'[5]вспомогат'!L20</f>
        <v>-579629.9800000004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15479693</v>
      </c>
      <c r="D23" s="38">
        <f>'[5]вспомогат'!D21</f>
        <v>3112633</v>
      </c>
      <c r="E23" s="33">
        <f>'[5]вспомогат'!G21</f>
        <v>14355566.17</v>
      </c>
      <c r="F23" s="38">
        <f>'[5]вспомогат'!H21</f>
        <v>1395454.039999999</v>
      </c>
      <c r="G23" s="39">
        <f>'[5]вспомогат'!I21</f>
        <v>44.83194902836278</v>
      </c>
      <c r="H23" s="35">
        <f>'[5]вспомогат'!J21</f>
        <v>-1717178.960000001</v>
      </c>
      <c r="I23" s="36">
        <f>'[5]вспомогат'!K21</f>
        <v>92.73805475341145</v>
      </c>
      <c r="J23" s="37">
        <f>'[5]вспомогат'!L21</f>
        <v>-1124126.83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20398456.6</v>
      </c>
      <c r="F24" s="38">
        <f>'[5]вспомогат'!H22</f>
        <v>2145674.280000001</v>
      </c>
      <c r="G24" s="39">
        <f>'[5]вспомогат'!I22</f>
        <v>62.17426446618656</v>
      </c>
      <c r="H24" s="35">
        <f>'[5]вспомогат'!J22</f>
        <v>-1305390.7199999988</v>
      </c>
      <c r="I24" s="36">
        <f>'[5]вспомогат'!K22</f>
        <v>96.22561197869311</v>
      </c>
      <c r="J24" s="37">
        <f>'[5]вспомогат'!L22</f>
        <v>-800116.3999999985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11664899</v>
      </c>
      <c r="D25" s="38">
        <f>'[5]вспомогат'!D23</f>
        <v>2055553</v>
      </c>
      <c r="E25" s="33">
        <f>'[5]вспомогат'!G23</f>
        <v>11389048.49</v>
      </c>
      <c r="F25" s="38">
        <f>'[5]вспомогат'!H23</f>
        <v>1075116.4000000004</v>
      </c>
      <c r="G25" s="39">
        <f>'[5]вспомогат'!I23</f>
        <v>52.303025025382475</v>
      </c>
      <c r="H25" s="35">
        <f>'[5]вспомогат'!J23</f>
        <v>-980436.5999999996</v>
      </c>
      <c r="I25" s="36">
        <f>'[5]вспомогат'!K23</f>
        <v>97.6352087574869</v>
      </c>
      <c r="J25" s="37">
        <f>'[5]вспомогат'!L23</f>
        <v>-275850.5099999998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11383782.31</v>
      </c>
      <c r="F26" s="38">
        <f>'[5]вспомогат'!H24</f>
        <v>1295947.5200000014</v>
      </c>
      <c r="G26" s="39">
        <f>'[5]вспомогат'!I24</f>
        <v>83.2840112643617</v>
      </c>
      <c r="H26" s="35">
        <f>'[5]вспомогат'!J24</f>
        <v>-260110.47999999858</v>
      </c>
      <c r="I26" s="36">
        <f>'[5]вспомогат'!K24</f>
        <v>113.97399923428513</v>
      </c>
      <c r="J26" s="37">
        <f>'[5]вспомогат'!L24</f>
        <v>1395730.3100000005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15917529</v>
      </c>
      <c r="D27" s="38">
        <f>'[5]вспомогат'!D25</f>
        <v>2916860</v>
      </c>
      <c r="E27" s="33">
        <f>'[5]вспомогат'!G25</f>
        <v>16386756.85</v>
      </c>
      <c r="F27" s="38">
        <f>'[5]вспомогат'!H25</f>
        <v>1995662.6399999987</v>
      </c>
      <c r="G27" s="39">
        <f>'[5]вспомогат'!I25</f>
        <v>68.41818393752182</v>
      </c>
      <c r="H27" s="35">
        <f>'[5]вспомогат'!J25</f>
        <v>-921197.3600000013</v>
      </c>
      <c r="I27" s="36">
        <f>'[5]вспомогат'!K25</f>
        <v>102.94786866730384</v>
      </c>
      <c r="J27" s="37">
        <f>'[5]вспомогат'!L25</f>
        <v>469227.8499999996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9897757.69</v>
      </c>
      <c r="F28" s="38">
        <f>'[5]вспомогат'!H26</f>
        <v>1201389.5499999989</v>
      </c>
      <c r="G28" s="39">
        <f>'[5]вспомогат'!I26</f>
        <v>59.31794874833294</v>
      </c>
      <c r="H28" s="35">
        <f>'[5]вспомогат'!J26</f>
        <v>-823949.4500000011</v>
      </c>
      <c r="I28" s="36">
        <f>'[5]вспомогат'!K26</f>
        <v>97.35294128061497</v>
      </c>
      <c r="J28" s="37">
        <f>'[5]вспомогат'!L26</f>
        <v>-269123.3100000005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8578644</v>
      </c>
      <c r="D29" s="38">
        <f>'[5]вспомогат'!D27</f>
        <v>1936893</v>
      </c>
      <c r="E29" s="33">
        <f>'[5]вспомогат'!G27</f>
        <v>8537750.23</v>
      </c>
      <c r="F29" s="38">
        <f>'[5]вспомогат'!H27</f>
        <v>1430469.1300000008</v>
      </c>
      <c r="G29" s="39">
        <f>'[5]вспомогат'!I27</f>
        <v>73.85380245578878</v>
      </c>
      <c r="H29" s="35">
        <f>'[5]вспомогат'!J27</f>
        <v>-506423.8699999992</v>
      </c>
      <c r="I29" s="36">
        <f>'[5]вспомогат'!K27</f>
        <v>99.5233072965844</v>
      </c>
      <c r="J29" s="37">
        <f>'[5]вспомогат'!L27</f>
        <v>-40893.76999999955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15851480.5</v>
      </c>
      <c r="F30" s="38">
        <f>'[5]вспомогат'!H28</f>
        <v>2133787.5199999996</v>
      </c>
      <c r="G30" s="39">
        <f>'[5]вспомогат'!I28</f>
        <v>72.81964729120793</v>
      </c>
      <c r="H30" s="35">
        <f>'[5]вспомогат'!J28</f>
        <v>-796448.4800000004</v>
      </c>
      <c r="I30" s="36">
        <f>'[5]вспомогат'!K28</f>
        <v>100.44060158617964</v>
      </c>
      <c r="J30" s="37">
        <f>'[5]вспомогат'!L28</f>
        <v>69535.5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32418276</v>
      </c>
      <c r="D31" s="38">
        <f>'[5]вспомогат'!D29</f>
        <v>7722796</v>
      </c>
      <c r="E31" s="33">
        <f>'[5]вспомогат'!G29</f>
        <v>29508506.85</v>
      </c>
      <c r="F31" s="38">
        <f>'[5]вспомогат'!H29</f>
        <v>2901710</v>
      </c>
      <c r="G31" s="39">
        <f>'[5]вспомогат'!I29</f>
        <v>37.57330894147663</v>
      </c>
      <c r="H31" s="35">
        <f>'[5]вспомогат'!J29</f>
        <v>-4821086</v>
      </c>
      <c r="I31" s="36">
        <f>'[5]вспомогат'!K29</f>
        <v>91.02429398158003</v>
      </c>
      <c r="J31" s="37">
        <f>'[5]вспомогат'!L29</f>
        <v>-2909769.1499999985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13268265</v>
      </c>
      <c r="D32" s="38">
        <f>'[5]вспомогат'!D30</f>
        <v>2927911</v>
      </c>
      <c r="E32" s="33">
        <f>'[5]вспомогат'!G30</f>
        <v>12767969.43</v>
      </c>
      <c r="F32" s="38">
        <f>'[5]вспомогат'!H30</f>
        <v>1282500.0199999996</v>
      </c>
      <c r="G32" s="39">
        <f>'[5]вспомогат'!I30</f>
        <v>43.80256162157933</v>
      </c>
      <c r="H32" s="35">
        <f>'[5]вспомогат'!J30</f>
        <v>-1645410.9800000004</v>
      </c>
      <c r="I32" s="36">
        <f>'[5]вспомогат'!K30</f>
        <v>96.2293821385087</v>
      </c>
      <c r="J32" s="37">
        <f>'[5]вспомогат'!L30</f>
        <v>-500295.5700000003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13395016</v>
      </c>
      <c r="D33" s="38">
        <f>'[5]вспомогат'!D31</f>
        <v>2731684</v>
      </c>
      <c r="E33" s="33">
        <f>'[5]вспомогат'!G31</f>
        <v>13042350.6</v>
      </c>
      <c r="F33" s="38">
        <f>'[5]вспомогат'!H31</f>
        <v>1375804.6600000001</v>
      </c>
      <c r="G33" s="39">
        <f>'[5]вспомогат'!I31</f>
        <v>50.364707630897286</v>
      </c>
      <c r="H33" s="35">
        <f>'[5]вспомогат'!J31</f>
        <v>-1355879.3399999999</v>
      </c>
      <c r="I33" s="36">
        <f>'[5]вспомогат'!K31</f>
        <v>97.36718940835904</v>
      </c>
      <c r="J33" s="37">
        <f>'[5]вспомогат'!L31</f>
        <v>-352665.4000000004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4704589.23</v>
      </c>
      <c r="F34" s="38">
        <f>'[5]вспомогат'!H32</f>
        <v>550780.4400000004</v>
      </c>
      <c r="G34" s="39">
        <f>'[5]вспомогат'!I32</f>
        <v>67.73075944027916</v>
      </c>
      <c r="H34" s="35">
        <f>'[5]вспомогат'!J32</f>
        <v>-262410.5599999996</v>
      </c>
      <c r="I34" s="36">
        <f>'[5]вспомогат'!K32</f>
        <v>100.81894914552498</v>
      </c>
      <c r="J34" s="37">
        <f>'[5]вспомогат'!L32</f>
        <v>38215.23000000045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12128943</v>
      </c>
      <c r="D35" s="38">
        <f>'[5]вспомогат'!D33</f>
        <v>2648273</v>
      </c>
      <c r="E35" s="33">
        <f>'[5]вспомогат'!G33</f>
        <v>10985652.76</v>
      </c>
      <c r="F35" s="38">
        <f>'[5]вспомогат'!H33</f>
        <v>1075260.5499999989</v>
      </c>
      <c r="G35" s="39">
        <f>'[5]вспомогат'!I33</f>
        <v>40.60233027335168</v>
      </c>
      <c r="H35" s="35">
        <f>'[5]вспомогат'!J33</f>
        <v>-1573012.4500000011</v>
      </c>
      <c r="I35" s="36">
        <f>'[5]вспомогат'!K33</f>
        <v>90.57386748375353</v>
      </c>
      <c r="J35" s="37">
        <f>'[5]вспомогат'!L33</f>
        <v>-1143290.2400000002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9080155</v>
      </c>
      <c r="D36" s="38">
        <f>'[5]вспомогат'!D34</f>
        <v>1704980</v>
      </c>
      <c r="E36" s="33">
        <f>'[5]вспомогат'!G34</f>
        <v>9147830.79</v>
      </c>
      <c r="F36" s="38">
        <f>'[5]вспомогат'!H34</f>
        <v>969354.669999999</v>
      </c>
      <c r="G36" s="39">
        <f>'[5]вспомогат'!I34</f>
        <v>56.85431324707615</v>
      </c>
      <c r="H36" s="35">
        <f>'[5]вспомогат'!J34</f>
        <v>-735625.330000001</v>
      </c>
      <c r="I36" s="36">
        <f>'[5]вспомогат'!K34</f>
        <v>100.74531536080606</v>
      </c>
      <c r="J36" s="37">
        <f>'[5]вспомогат'!L34</f>
        <v>67675.7899999991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18967337.09</v>
      </c>
      <c r="F37" s="38">
        <f>'[5]вспомогат'!H35</f>
        <v>2211728.629999999</v>
      </c>
      <c r="G37" s="39">
        <f>'[5]вспомогат'!I35</f>
        <v>51.138210571925725</v>
      </c>
      <c r="H37" s="35">
        <f>'[5]вспомогат'!J35</f>
        <v>-2113273.370000001</v>
      </c>
      <c r="I37" s="36">
        <f>'[5]вспомогат'!K35</f>
        <v>94.44466453644213</v>
      </c>
      <c r="J37" s="37">
        <f>'[5]вспомогат'!L35</f>
        <v>-1115678.9100000001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308301278</v>
      </c>
      <c r="D38" s="42">
        <f>SUM(D18:D37)</f>
        <v>60756330</v>
      </c>
      <c r="E38" s="42">
        <f>SUM(E18:E37)</f>
        <v>299293813.84999996</v>
      </c>
      <c r="F38" s="42">
        <f>SUM(F18:F37)</f>
        <v>34001395.90999999</v>
      </c>
      <c r="G38" s="43">
        <f>F38/D38*100</f>
        <v>55.9635447203608</v>
      </c>
      <c r="H38" s="42">
        <f>SUM(H18:H37)</f>
        <v>-26754934.090000004</v>
      </c>
      <c r="I38" s="44">
        <f>E38/C38*100</f>
        <v>97.07835653214515</v>
      </c>
      <c r="J38" s="42">
        <f>SUM(J18:J37)</f>
        <v>-9007464.150000002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2105032052</v>
      </c>
      <c r="D39" s="53">
        <f>'[5]вспомогат'!D36</f>
        <v>369535236</v>
      </c>
      <c r="E39" s="53">
        <f>'[5]вспомогат'!G36</f>
        <v>1969797416.9999995</v>
      </c>
      <c r="F39" s="53">
        <f>'[5]вспомогат'!H36</f>
        <v>189104522.93</v>
      </c>
      <c r="G39" s="54">
        <f>'[5]вспомогат'!I36</f>
        <v>51.1736106621237</v>
      </c>
      <c r="H39" s="53">
        <f>'[5]вспомогат'!J36</f>
        <v>-180430713.07</v>
      </c>
      <c r="I39" s="54">
        <f>'[5]вспомогат'!K36</f>
        <v>93.57564960250778</v>
      </c>
      <c r="J39" s="53">
        <f>'[5]вспомогат'!L36</f>
        <v>-135234635.00000003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2013-07-22T04:27:54Z</dcterms:created>
  <dcterms:modified xsi:type="dcterms:W3CDTF">2013-07-22T04:28:15Z</dcterms:modified>
  <cp:category/>
  <cp:version/>
  <cp:contentType/>
  <cp:contentStatus/>
</cp:coreProperties>
</file>