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960" windowHeight="1074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<sst xmlns="http://schemas.openxmlformats.org/spreadsheetml/2006/main" count="47" uniqueCount="42">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</sst>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2706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27.06.2013</v>
          </cell>
        </row>
        <row r="6">
          <cell r="G6" t="str">
            <v>Фактично надійшло на 27.06.2013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931893880</v>
          </cell>
          <cell r="C10">
            <v>413459368</v>
          </cell>
          <cell r="D10">
            <v>64727658</v>
          </cell>
          <cell r="G10">
            <v>416480941.27</v>
          </cell>
          <cell r="H10">
            <v>66446208.620000005</v>
          </cell>
          <cell r="I10">
            <v>102.65504835660823</v>
          </cell>
          <cell r="J10">
            <v>1718550.6200000048</v>
          </cell>
          <cell r="K10">
            <v>100.73080295280673</v>
          </cell>
          <cell r="L10">
            <v>3021573.269999981</v>
          </cell>
        </row>
        <row r="11">
          <cell r="B11">
            <v>1874282300</v>
          </cell>
          <cell r="C11">
            <v>804811700</v>
          </cell>
          <cell r="D11">
            <v>142030200</v>
          </cell>
          <cell r="G11">
            <v>827459064.95</v>
          </cell>
          <cell r="H11">
            <v>143215764.49</v>
          </cell>
          <cell r="I11">
            <v>100.83472704396672</v>
          </cell>
          <cell r="J11">
            <v>1185564.4900000095</v>
          </cell>
          <cell r="K11">
            <v>102.81399549111923</v>
          </cell>
          <cell r="L11">
            <v>22647364.950000048</v>
          </cell>
        </row>
        <row r="12">
          <cell r="B12">
            <v>145415530</v>
          </cell>
          <cell r="C12">
            <v>60703975</v>
          </cell>
          <cell r="D12">
            <v>10649663</v>
          </cell>
          <cell r="G12">
            <v>61650510.78</v>
          </cell>
          <cell r="H12">
            <v>11094066.43</v>
          </cell>
          <cell r="I12">
            <v>104.17293420458469</v>
          </cell>
          <cell r="J12">
            <v>444403.4299999997</v>
          </cell>
          <cell r="K12">
            <v>101.55926490810528</v>
          </cell>
          <cell r="L12">
            <v>946535.7800000012</v>
          </cell>
        </row>
        <row r="13">
          <cell r="B13">
            <v>267787710</v>
          </cell>
          <cell r="C13">
            <v>128686360</v>
          </cell>
          <cell r="D13">
            <v>21170835</v>
          </cell>
          <cell r="G13">
            <v>128870181.76</v>
          </cell>
          <cell r="H13">
            <v>21292832.300000012</v>
          </cell>
          <cell r="I13">
            <v>100.57625171609912</v>
          </cell>
          <cell r="J13">
            <v>121997.30000001192</v>
          </cell>
          <cell r="K13">
            <v>100.14284478945554</v>
          </cell>
          <cell r="L13">
            <v>183821.76000000536</v>
          </cell>
        </row>
        <row r="14">
          <cell r="B14">
            <v>162592400</v>
          </cell>
          <cell r="C14">
            <v>68615600</v>
          </cell>
          <cell r="D14">
            <v>12244250</v>
          </cell>
          <cell r="G14">
            <v>69203779.74</v>
          </cell>
          <cell r="H14">
            <v>12066358.189999998</v>
          </cell>
          <cell r="I14">
            <v>98.54714000449188</v>
          </cell>
          <cell r="J14">
            <v>-177891.81000000238</v>
          </cell>
          <cell r="K14">
            <v>100.85720993476701</v>
          </cell>
          <cell r="L14">
            <v>588179.7399999946</v>
          </cell>
        </row>
        <row r="15">
          <cell r="B15">
            <v>26918300</v>
          </cell>
          <cell r="C15">
            <v>11674865</v>
          </cell>
          <cell r="D15">
            <v>2140415</v>
          </cell>
          <cell r="G15">
            <v>11735997.63</v>
          </cell>
          <cell r="H15">
            <v>2172750.4400000013</v>
          </cell>
          <cell r="I15">
            <v>101.51070890458165</v>
          </cell>
          <cell r="J15">
            <v>32335.44000000134</v>
          </cell>
          <cell r="K15">
            <v>100.52362601194962</v>
          </cell>
          <cell r="L15">
            <v>61132.63000000082</v>
          </cell>
        </row>
        <row r="16">
          <cell r="B16">
            <v>26323404</v>
          </cell>
          <cell r="C16">
            <v>10264093</v>
          </cell>
          <cell r="D16">
            <v>2427748</v>
          </cell>
          <cell r="G16">
            <v>10834796.92</v>
          </cell>
          <cell r="H16">
            <v>2050284.8399999999</v>
          </cell>
          <cell r="I16">
            <v>84.45212765081054</v>
          </cell>
          <cell r="J16">
            <v>-377463.16000000015</v>
          </cell>
          <cell r="K16">
            <v>105.56019825619273</v>
          </cell>
          <cell r="L16">
            <v>570703.9199999999</v>
          </cell>
        </row>
        <row r="17">
          <cell r="B17">
            <v>94207870</v>
          </cell>
          <cell r="C17">
            <v>38574359</v>
          </cell>
          <cell r="D17">
            <v>6751560</v>
          </cell>
          <cell r="G17">
            <v>40981033.77</v>
          </cell>
          <cell r="H17">
            <v>7031245.75</v>
          </cell>
          <cell r="I17">
            <v>104.14253520667816</v>
          </cell>
          <cell r="J17">
            <v>279685.75</v>
          </cell>
          <cell r="K17">
            <v>106.2390531751934</v>
          </cell>
          <cell r="L17">
            <v>2406674.7700000033</v>
          </cell>
        </row>
        <row r="18">
          <cell r="B18">
            <v>9123975</v>
          </cell>
          <cell r="C18">
            <v>3431615</v>
          </cell>
          <cell r="D18">
            <v>575390</v>
          </cell>
          <cell r="G18">
            <v>3626511.63</v>
          </cell>
          <cell r="H18">
            <v>628167.4099999997</v>
          </cell>
          <cell r="I18">
            <v>109.17245868019947</v>
          </cell>
          <cell r="J18">
            <v>52777.40999999968</v>
          </cell>
          <cell r="K18">
            <v>105.67944335247397</v>
          </cell>
          <cell r="L18">
            <v>194896.6299999999</v>
          </cell>
        </row>
        <row r="19">
          <cell r="B19">
            <v>20633455</v>
          </cell>
          <cell r="C19">
            <v>7161523</v>
          </cell>
          <cell r="D19">
            <v>1267665</v>
          </cell>
          <cell r="G19">
            <v>7521437.84</v>
          </cell>
          <cell r="H19">
            <v>1334448.0099999998</v>
          </cell>
          <cell r="I19">
            <v>105.26819072862308</v>
          </cell>
          <cell r="J19">
            <v>66783.00999999978</v>
          </cell>
          <cell r="K19">
            <v>105.02567456670879</v>
          </cell>
          <cell r="L19">
            <v>359914.83999999985</v>
          </cell>
        </row>
        <row r="20">
          <cell r="B20">
            <v>44694335</v>
          </cell>
          <cell r="C20">
            <v>17075571</v>
          </cell>
          <cell r="D20">
            <v>3335056</v>
          </cell>
          <cell r="G20">
            <v>18044442.24</v>
          </cell>
          <cell r="H20">
            <v>3450081.919999998</v>
          </cell>
          <cell r="I20">
            <v>103.44899515930162</v>
          </cell>
          <cell r="J20">
            <v>115025.91999999806</v>
          </cell>
          <cell r="K20">
            <v>105.67401956865746</v>
          </cell>
          <cell r="L20">
            <v>968871.2399999984</v>
          </cell>
        </row>
        <row r="21">
          <cell r="B21">
            <v>29964900</v>
          </cell>
          <cell r="C21">
            <v>12367060</v>
          </cell>
          <cell r="D21">
            <v>2553508</v>
          </cell>
          <cell r="G21">
            <v>12960112.13</v>
          </cell>
          <cell r="H21">
            <v>2774797.1400000006</v>
          </cell>
          <cell r="I21">
            <v>108.66608367782675</v>
          </cell>
          <cell r="J21">
            <v>221289.1400000006</v>
          </cell>
          <cell r="K21">
            <v>104.79541726166121</v>
          </cell>
          <cell r="L21">
            <v>593052.1300000008</v>
          </cell>
        </row>
        <row r="22">
          <cell r="B22">
            <v>43454544</v>
          </cell>
          <cell r="C22">
            <v>17713408</v>
          </cell>
          <cell r="D22">
            <v>2356684</v>
          </cell>
          <cell r="G22">
            <v>18252782.32</v>
          </cell>
          <cell r="H22">
            <v>2554129</v>
          </cell>
          <cell r="I22">
            <v>108.37808547942787</v>
          </cell>
          <cell r="J22">
            <v>197445</v>
          </cell>
          <cell r="K22">
            <v>103.04500590738948</v>
          </cell>
          <cell r="L22">
            <v>539374.3200000003</v>
          </cell>
        </row>
        <row r="23">
          <cell r="B23">
            <v>22406900</v>
          </cell>
          <cell r="C23">
            <v>9609346</v>
          </cell>
          <cell r="D23">
            <v>1727176</v>
          </cell>
          <cell r="G23">
            <v>10313932.09</v>
          </cell>
          <cell r="H23">
            <v>1967424.6099999994</v>
          </cell>
          <cell r="I23">
            <v>113.90990900753597</v>
          </cell>
          <cell r="J23">
            <v>240248.6099999994</v>
          </cell>
          <cell r="K23">
            <v>107.33230013780334</v>
          </cell>
          <cell r="L23">
            <v>704586.0899999999</v>
          </cell>
        </row>
        <row r="24">
          <cell r="B24">
            <v>23255939</v>
          </cell>
          <cell r="C24">
            <v>8431994</v>
          </cell>
          <cell r="D24">
            <v>1641536</v>
          </cell>
          <cell r="G24">
            <v>10087834.79</v>
          </cell>
          <cell r="H24">
            <v>1831970.4099999992</v>
          </cell>
          <cell r="I24">
            <v>111.60098895181095</v>
          </cell>
          <cell r="J24">
            <v>190434.40999999922</v>
          </cell>
          <cell r="K24">
            <v>119.63759450018583</v>
          </cell>
          <cell r="L24">
            <v>1655840.789999999</v>
          </cell>
        </row>
        <row r="25">
          <cell r="B25">
            <v>32786400</v>
          </cell>
          <cell r="C25">
            <v>13000669</v>
          </cell>
          <cell r="D25">
            <v>2354790</v>
          </cell>
          <cell r="G25">
            <v>14391094.21</v>
          </cell>
          <cell r="H25">
            <v>2856365.1800000016</v>
          </cell>
          <cell r="I25">
            <v>121.30020851116241</v>
          </cell>
          <cell r="J25">
            <v>501575.18000000156</v>
          </cell>
          <cell r="K25">
            <v>110.69502815585876</v>
          </cell>
          <cell r="L25">
            <v>1390425.210000001</v>
          </cell>
        </row>
        <row r="26">
          <cell r="B26">
            <v>21371079</v>
          </cell>
          <cell r="C26">
            <v>8141542</v>
          </cell>
          <cell r="D26">
            <v>1368399</v>
          </cell>
          <cell r="G26">
            <v>8696368.14</v>
          </cell>
          <cell r="H26">
            <v>1546708.9500000002</v>
          </cell>
          <cell r="I26">
            <v>113.03055249236517</v>
          </cell>
          <cell r="J26">
            <v>178309.9500000002</v>
          </cell>
          <cell r="K26">
            <v>106.81475499358721</v>
          </cell>
          <cell r="L26">
            <v>554826.1400000006</v>
          </cell>
        </row>
        <row r="27">
          <cell r="B27">
            <v>17382250</v>
          </cell>
          <cell r="C27">
            <v>6641751</v>
          </cell>
          <cell r="D27">
            <v>1339343</v>
          </cell>
          <cell r="G27">
            <v>7107281.1</v>
          </cell>
          <cell r="H27">
            <v>1319036.4499999993</v>
          </cell>
          <cell r="I27">
            <v>98.48384245111217</v>
          </cell>
          <cell r="J27">
            <v>-20306.550000000745</v>
          </cell>
          <cell r="K27">
            <v>107.0091471360489</v>
          </cell>
          <cell r="L27">
            <v>465530.0999999996</v>
          </cell>
        </row>
        <row r="28">
          <cell r="B28">
            <v>30804620</v>
          </cell>
          <cell r="C28">
            <v>12851709</v>
          </cell>
          <cell r="D28">
            <v>2378737</v>
          </cell>
          <cell r="G28">
            <v>13717692.98</v>
          </cell>
          <cell r="H28">
            <v>2401642.0199999996</v>
          </cell>
          <cell r="I28">
            <v>100.96290678624831</v>
          </cell>
          <cell r="J28">
            <v>22905.019999999553</v>
          </cell>
          <cell r="K28">
            <v>106.73827877677591</v>
          </cell>
          <cell r="L28">
            <v>865983.9800000004</v>
          </cell>
        </row>
        <row r="29">
          <cell r="B29">
            <v>63497860</v>
          </cell>
          <cell r="C29">
            <v>24695480</v>
          </cell>
          <cell r="D29">
            <v>3170768</v>
          </cell>
          <cell r="G29">
            <v>26606796.85</v>
          </cell>
          <cell r="H29">
            <v>4382318.940000001</v>
          </cell>
          <cell r="I29">
            <v>138.21001536536264</v>
          </cell>
          <cell r="J29">
            <v>1211550.9400000013</v>
          </cell>
          <cell r="K29">
            <v>107.7395412034915</v>
          </cell>
          <cell r="L29">
            <v>1911316.8500000015</v>
          </cell>
        </row>
        <row r="30">
          <cell r="B30">
            <v>26496514</v>
          </cell>
          <cell r="C30">
            <v>10421354</v>
          </cell>
          <cell r="D30">
            <v>1833005</v>
          </cell>
          <cell r="G30">
            <v>11485469.41</v>
          </cell>
          <cell r="H30">
            <v>2106440</v>
          </cell>
          <cell r="I30">
            <v>114.91730791787256</v>
          </cell>
          <cell r="J30">
            <v>273435</v>
          </cell>
          <cell r="K30">
            <v>110.2109131884398</v>
          </cell>
          <cell r="L30">
            <v>1064115.4100000001</v>
          </cell>
        </row>
        <row r="31">
          <cell r="B31">
            <v>28476622</v>
          </cell>
          <cell r="C31">
            <v>10663332</v>
          </cell>
          <cell r="D31">
            <v>2032761</v>
          </cell>
          <cell r="G31">
            <v>11666545.94</v>
          </cell>
          <cell r="H31">
            <v>2439922.299999999</v>
          </cell>
          <cell r="I31">
            <v>120.02996417188243</v>
          </cell>
          <cell r="J31">
            <v>407161.2999999989</v>
          </cell>
          <cell r="K31">
            <v>109.40807188597334</v>
          </cell>
          <cell r="L31">
            <v>1003213.9399999995</v>
          </cell>
        </row>
        <row r="32">
          <cell r="B32">
            <v>9884788</v>
          </cell>
          <cell r="C32">
            <v>3853183</v>
          </cell>
          <cell r="D32">
            <v>736834</v>
          </cell>
          <cell r="G32">
            <v>4153808.79</v>
          </cell>
          <cell r="H32">
            <v>762296.3700000001</v>
          </cell>
          <cell r="I32">
            <v>103.45564536924195</v>
          </cell>
          <cell r="J32">
            <v>25462.37000000011</v>
          </cell>
          <cell r="K32">
            <v>107.80201173938534</v>
          </cell>
          <cell r="L32">
            <v>300625.79000000004</v>
          </cell>
        </row>
        <row r="33">
          <cell r="B33">
            <v>25060542</v>
          </cell>
          <cell r="C33">
            <v>9480670</v>
          </cell>
          <cell r="D33">
            <v>1436674</v>
          </cell>
          <cell r="G33">
            <v>9910392.21</v>
          </cell>
          <cell r="H33">
            <v>1577990.2600000007</v>
          </cell>
          <cell r="I33">
            <v>109.83634839914976</v>
          </cell>
          <cell r="J33">
            <v>141316.2600000007</v>
          </cell>
          <cell r="K33">
            <v>104.53261436164323</v>
          </cell>
          <cell r="L33">
            <v>429722.2100000009</v>
          </cell>
        </row>
        <row r="34">
          <cell r="B34">
            <v>19108400</v>
          </cell>
          <cell r="C34">
            <v>7540575</v>
          </cell>
          <cell r="D34">
            <v>1540635</v>
          </cell>
          <cell r="G34">
            <v>8178476.12</v>
          </cell>
          <cell r="H34">
            <v>1634535.6600000001</v>
          </cell>
          <cell r="I34">
            <v>106.0949322844152</v>
          </cell>
          <cell r="J34">
            <v>93900.66000000015</v>
          </cell>
          <cell r="K34">
            <v>108.45958192843383</v>
          </cell>
          <cell r="L34">
            <v>637901.1200000001</v>
          </cell>
        </row>
        <row r="35">
          <cell r="B35">
            <v>38718863</v>
          </cell>
          <cell r="C35">
            <v>15758014</v>
          </cell>
          <cell r="D35">
            <v>2759067</v>
          </cell>
          <cell r="G35">
            <v>16755608.46</v>
          </cell>
          <cell r="H35">
            <v>3314026.9000000004</v>
          </cell>
          <cell r="I35">
            <v>120.11404217440172</v>
          </cell>
          <cell r="J35">
            <v>554959.9000000004</v>
          </cell>
          <cell r="K35">
            <v>106.3307118523946</v>
          </cell>
          <cell r="L35">
            <v>997594.4600000009</v>
          </cell>
        </row>
        <row r="36">
          <cell r="B36">
            <v>4036543380</v>
          </cell>
          <cell r="C36">
            <v>1735629116</v>
          </cell>
          <cell r="D36">
            <v>296550357</v>
          </cell>
          <cell r="G36">
            <v>1780692894.0700002</v>
          </cell>
          <cell r="H36">
            <v>304251812.59000003</v>
          </cell>
          <cell r="I36">
            <v>102.5970144389339</v>
          </cell>
          <cell r="J36">
            <v>7701455.590000023</v>
          </cell>
          <cell r="K36">
            <v>102.59639445170498</v>
          </cell>
          <cell r="L36">
            <v>45063778.07000004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6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C7" sqref="C7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27.06.2013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27.06.2013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червень</v>
      </c>
      <c r="E8" s="20" t="s">
        <v>10</v>
      </c>
      <c r="F8" s="21" t="str">
        <f>'[5]вспомогат'!H8</f>
        <v>за червень</v>
      </c>
      <c r="G8" s="22" t="str">
        <f>'[5]вспомогат'!I8</f>
        <v>за червень</v>
      </c>
      <c r="H8" s="23"/>
      <c r="I8" s="22" t="str">
        <f>'[5]вспомогат'!K8</f>
        <v>за 6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6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413459368</v>
      </c>
      <c r="D10" s="33">
        <f>'[5]вспомогат'!D10</f>
        <v>64727658</v>
      </c>
      <c r="E10" s="33">
        <f>'[5]вспомогат'!G10</f>
        <v>416480941.27</v>
      </c>
      <c r="F10" s="33">
        <f>'[5]вспомогат'!H10</f>
        <v>66446208.620000005</v>
      </c>
      <c r="G10" s="34">
        <f>'[5]вспомогат'!I10</f>
        <v>102.65504835660823</v>
      </c>
      <c r="H10" s="35">
        <f>'[5]вспомогат'!J10</f>
        <v>1718550.6200000048</v>
      </c>
      <c r="I10" s="36">
        <f>'[5]вспомогат'!K10</f>
        <v>100.73080295280673</v>
      </c>
      <c r="J10" s="37">
        <f>'[5]вспомогат'!L10</f>
        <v>3021573.269999981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804811700</v>
      </c>
      <c r="D12" s="38">
        <f>'[5]вспомогат'!D11</f>
        <v>142030200</v>
      </c>
      <c r="E12" s="33">
        <f>'[5]вспомогат'!G11</f>
        <v>827459064.95</v>
      </c>
      <c r="F12" s="38">
        <f>'[5]вспомогат'!H11</f>
        <v>143215764.49</v>
      </c>
      <c r="G12" s="39">
        <f>'[5]вспомогат'!I11</f>
        <v>100.83472704396672</v>
      </c>
      <c r="H12" s="35">
        <f>'[5]вспомогат'!J11</f>
        <v>1185564.4900000095</v>
      </c>
      <c r="I12" s="36">
        <f>'[5]вспомогат'!K11</f>
        <v>102.81399549111923</v>
      </c>
      <c r="J12" s="37">
        <f>'[5]вспомогат'!L11</f>
        <v>22647364.950000048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60703975</v>
      </c>
      <c r="D13" s="38">
        <f>'[5]вспомогат'!D12</f>
        <v>10649663</v>
      </c>
      <c r="E13" s="33">
        <f>'[5]вспомогат'!G12</f>
        <v>61650510.78</v>
      </c>
      <c r="F13" s="38">
        <f>'[5]вспомогат'!H12</f>
        <v>11094066.43</v>
      </c>
      <c r="G13" s="39">
        <f>'[5]вспомогат'!I12</f>
        <v>104.17293420458469</v>
      </c>
      <c r="H13" s="35">
        <f>'[5]вспомогат'!J12</f>
        <v>444403.4299999997</v>
      </c>
      <c r="I13" s="36">
        <f>'[5]вспомогат'!K12</f>
        <v>101.55926490810528</v>
      </c>
      <c r="J13" s="37">
        <f>'[5]вспомогат'!L12</f>
        <v>946535.7800000012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128686360</v>
      </c>
      <c r="D14" s="38">
        <f>'[5]вспомогат'!D13</f>
        <v>21170835</v>
      </c>
      <c r="E14" s="33">
        <f>'[5]вспомогат'!G13</f>
        <v>128870181.76</v>
      </c>
      <c r="F14" s="38">
        <f>'[5]вспомогат'!H13</f>
        <v>21292832.300000012</v>
      </c>
      <c r="G14" s="39">
        <f>'[5]вспомогат'!I13</f>
        <v>100.57625171609912</v>
      </c>
      <c r="H14" s="35">
        <f>'[5]вспомогат'!J13</f>
        <v>121997.30000001192</v>
      </c>
      <c r="I14" s="36">
        <f>'[5]вспомогат'!K13</f>
        <v>100.14284478945554</v>
      </c>
      <c r="J14" s="37">
        <f>'[5]вспомогат'!L13</f>
        <v>183821.76000000536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68615600</v>
      </c>
      <c r="D15" s="38">
        <f>'[5]вспомогат'!D14</f>
        <v>12244250</v>
      </c>
      <c r="E15" s="33">
        <f>'[5]вспомогат'!G14</f>
        <v>69203779.74</v>
      </c>
      <c r="F15" s="38">
        <f>'[5]вспомогат'!H14</f>
        <v>12066358.189999998</v>
      </c>
      <c r="G15" s="39">
        <f>'[5]вспомогат'!I14</f>
        <v>98.54714000449188</v>
      </c>
      <c r="H15" s="35">
        <f>'[5]вспомогат'!J14</f>
        <v>-177891.81000000238</v>
      </c>
      <c r="I15" s="36">
        <f>'[5]вспомогат'!K14</f>
        <v>100.85720993476701</v>
      </c>
      <c r="J15" s="37">
        <f>'[5]вспомогат'!L14</f>
        <v>588179.7399999946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11674865</v>
      </c>
      <c r="D16" s="38">
        <f>'[5]вспомогат'!D15</f>
        <v>2140415</v>
      </c>
      <c r="E16" s="33">
        <f>'[5]вспомогат'!G15</f>
        <v>11735997.63</v>
      </c>
      <c r="F16" s="38">
        <f>'[5]вспомогат'!H15</f>
        <v>2172750.4400000013</v>
      </c>
      <c r="G16" s="39">
        <f>'[5]вспомогат'!I15</f>
        <v>101.51070890458165</v>
      </c>
      <c r="H16" s="35">
        <f>'[5]вспомогат'!J15</f>
        <v>32335.44000000134</v>
      </c>
      <c r="I16" s="36">
        <f>'[5]вспомогат'!K15</f>
        <v>100.52362601194962</v>
      </c>
      <c r="J16" s="37">
        <f>'[5]вспомогат'!L15</f>
        <v>61132.63000000082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1074492500</v>
      </c>
      <c r="D17" s="42">
        <f>SUM(D12:D16)</f>
        <v>188235363</v>
      </c>
      <c r="E17" s="42">
        <f>SUM(E12:E16)</f>
        <v>1098919534.8600001</v>
      </c>
      <c r="F17" s="42">
        <f>SUM(F12:F16)</f>
        <v>189841771.85000002</v>
      </c>
      <c r="G17" s="43">
        <f>F17/D17*100</f>
        <v>100.85340438926984</v>
      </c>
      <c r="H17" s="42">
        <f>SUM(H12:H16)</f>
        <v>1606408.8500000201</v>
      </c>
      <c r="I17" s="44">
        <f>E17/C17*100</f>
        <v>102.27335554785166</v>
      </c>
      <c r="J17" s="42">
        <f>SUM(J12:J16)</f>
        <v>24427034.86000005</v>
      </c>
    </row>
    <row r="18" spans="1:10" ht="20.25" customHeight="1">
      <c r="A18" s="32" t="s">
        <v>20</v>
      </c>
      <c r="B18" s="45">
        <f>'[5]вспомогат'!B16</f>
        <v>26323404</v>
      </c>
      <c r="C18" s="45">
        <f>'[5]вспомогат'!C16</f>
        <v>10264093</v>
      </c>
      <c r="D18" s="46">
        <f>'[5]вспомогат'!D16</f>
        <v>2427748</v>
      </c>
      <c r="E18" s="45">
        <f>'[5]вспомогат'!G16</f>
        <v>10834796.92</v>
      </c>
      <c r="F18" s="46">
        <f>'[5]вспомогат'!H16</f>
        <v>2050284.8399999999</v>
      </c>
      <c r="G18" s="47">
        <f>'[5]вспомогат'!I16</f>
        <v>84.45212765081054</v>
      </c>
      <c r="H18" s="48">
        <f>'[5]вспомогат'!J16</f>
        <v>-377463.16000000015</v>
      </c>
      <c r="I18" s="49">
        <f>'[5]вспомогат'!K16</f>
        <v>105.56019825619273</v>
      </c>
      <c r="J18" s="50">
        <f>'[5]вспомогат'!L16</f>
        <v>570703.9199999999</v>
      </c>
    </row>
    <row r="19" spans="1:10" ht="12.75">
      <c r="A19" s="32" t="s">
        <v>21</v>
      </c>
      <c r="B19" s="33">
        <f>'[5]вспомогат'!B17</f>
        <v>94207870</v>
      </c>
      <c r="C19" s="33">
        <f>'[5]вспомогат'!C17</f>
        <v>38574359</v>
      </c>
      <c r="D19" s="38">
        <f>'[5]вспомогат'!D17</f>
        <v>6751560</v>
      </c>
      <c r="E19" s="33">
        <f>'[5]вспомогат'!G17</f>
        <v>40981033.77</v>
      </c>
      <c r="F19" s="38">
        <f>'[5]вспомогат'!H17</f>
        <v>7031245.75</v>
      </c>
      <c r="G19" s="39">
        <f>'[5]вспомогат'!I17</f>
        <v>104.14253520667816</v>
      </c>
      <c r="H19" s="35">
        <f>'[5]вспомогат'!J17</f>
        <v>279685.75</v>
      </c>
      <c r="I19" s="36">
        <f>'[5]вспомогат'!K17</f>
        <v>106.2390531751934</v>
      </c>
      <c r="J19" s="37">
        <f>'[5]вспомогат'!L17</f>
        <v>2406674.7700000033</v>
      </c>
    </row>
    <row r="20" spans="1:10" ht="12.75">
      <c r="A20" s="32" t="s">
        <v>22</v>
      </c>
      <c r="B20" s="33">
        <f>'[5]вспомогат'!B18</f>
        <v>9123975</v>
      </c>
      <c r="C20" s="33">
        <f>'[5]вспомогат'!C18</f>
        <v>3431615</v>
      </c>
      <c r="D20" s="38">
        <f>'[5]вспомогат'!D18</f>
        <v>575390</v>
      </c>
      <c r="E20" s="33">
        <f>'[5]вспомогат'!G18</f>
        <v>3626511.63</v>
      </c>
      <c r="F20" s="38">
        <f>'[5]вспомогат'!H18</f>
        <v>628167.4099999997</v>
      </c>
      <c r="G20" s="39">
        <f>'[5]вспомогат'!I18</f>
        <v>109.17245868019947</v>
      </c>
      <c r="H20" s="35">
        <f>'[5]вспомогат'!J18</f>
        <v>52777.40999999968</v>
      </c>
      <c r="I20" s="36">
        <f>'[5]вспомогат'!K18</f>
        <v>105.67944335247397</v>
      </c>
      <c r="J20" s="37">
        <f>'[5]вспомогат'!L18</f>
        <v>194896.6299999999</v>
      </c>
    </row>
    <row r="21" spans="1:10" ht="12.75">
      <c r="A21" s="32" t="s">
        <v>23</v>
      </c>
      <c r="B21" s="33">
        <f>'[5]вспомогат'!B19</f>
        <v>20633455</v>
      </c>
      <c r="C21" s="33">
        <f>'[5]вспомогат'!C19</f>
        <v>7161523</v>
      </c>
      <c r="D21" s="38">
        <f>'[5]вспомогат'!D19</f>
        <v>1267665</v>
      </c>
      <c r="E21" s="33">
        <f>'[5]вспомогат'!G19</f>
        <v>7521437.84</v>
      </c>
      <c r="F21" s="38">
        <f>'[5]вспомогат'!H19</f>
        <v>1334448.0099999998</v>
      </c>
      <c r="G21" s="39">
        <f>'[5]вспомогат'!I19</f>
        <v>105.26819072862308</v>
      </c>
      <c r="H21" s="35">
        <f>'[5]вспомогат'!J19</f>
        <v>66783.00999999978</v>
      </c>
      <c r="I21" s="36">
        <f>'[5]вспомогат'!K19</f>
        <v>105.02567456670879</v>
      </c>
      <c r="J21" s="37">
        <f>'[5]вспомогат'!L19</f>
        <v>359914.83999999985</v>
      </c>
    </row>
    <row r="22" spans="1:10" ht="12.75">
      <c r="A22" s="32" t="s">
        <v>24</v>
      </c>
      <c r="B22" s="33">
        <f>'[5]вспомогат'!B20</f>
        <v>44694335</v>
      </c>
      <c r="C22" s="33">
        <f>'[5]вспомогат'!C20</f>
        <v>17075571</v>
      </c>
      <c r="D22" s="38">
        <f>'[5]вспомогат'!D20</f>
        <v>3335056</v>
      </c>
      <c r="E22" s="33">
        <f>'[5]вспомогат'!G20</f>
        <v>18044442.24</v>
      </c>
      <c r="F22" s="38">
        <f>'[5]вспомогат'!H20</f>
        <v>3450081.919999998</v>
      </c>
      <c r="G22" s="39">
        <f>'[5]вспомогат'!I20</f>
        <v>103.44899515930162</v>
      </c>
      <c r="H22" s="35">
        <f>'[5]вспомогат'!J20</f>
        <v>115025.91999999806</v>
      </c>
      <c r="I22" s="36">
        <f>'[5]вспомогат'!K20</f>
        <v>105.67401956865746</v>
      </c>
      <c r="J22" s="37">
        <f>'[5]вспомогат'!L20</f>
        <v>968871.2399999984</v>
      </c>
    </row>
    <row r="23" spans="1:10" ht="12.75">
      <c r="A23" s="32" t="s">
        <v>25</v>
      </c>
      <c r="B23" s="33">
        <f>'[5]вспомогат'!B21</f>
        <v>29964900</v>
      </c>
      <c r="C23" s="33">
        <f>'[5]вспомогат'!C21</f>
        <v>12367060</v>
      </c>
      <c r="D23" s="38">
        <f>'[5]вспомогат'!D21</f>
        <v>2553508</v>
      </c>
      <c r="E23" s="33">
        <f>'[5]вспомогат'!G21</f>
        <v>12960112.13</v>
      </c>
      <c r="F23" s="38">
        <f>'[5]вспомогат'!H21</f>
        <v>2774797.1400000006</v>
      </c>
      <c r="G23" s="39">
        <f>'[5]вспомогат'!I21</f>
        <v>108.66608367782675</v>
      </c>
      <c r="H23" s="35">
        <f>'[5]вспомогат'!J21</f>
        <v>221289.1400000006</v>
      </c>
      <c r="I23" s="36">
        <f>'[5]вспомогат'!K21</f>
        <v>104.79541726166121</v>
      </c>
      <c r="J23" s="37">
        <f>'[5]вспомогат'!L21</f>
        <v>593052.1300000008</v>
      </c>
    </row>
    <row r="24" spans="1:10" ht="12.75">
      <c r="A24" s="32" t="s">
        <v>26</v>
      </c>
      <c r="B24" s="33">
        <f>'[5]вспомогат'!B22</f>
        <v>43454544</v>
      </c>
      <c r="C24" s="33">
        <f>'[5]вспомогат'!C22</f>
        <v>17713408</v>
      </c>
      <c r="D24" s="38">
        <f>'[5]вспомогат'!D22</f>
        <v>2356684</v>
      </c>
      <c r="E24" s="33">
        <f>'[5]вспомогат'!G22</f>
        <v>18252782.32</v>
      </c>
      <c r="F24" s="38">
        <f>'[5]вспомогат'!H22</f>
        <v>2554129</v>
      </c>
      <c r="G24" s="39">
        <f>'[5]вспомогат'!I22</f>
        <v>108.37808547942787</v>
      </c>
      <c r="H24" s="35">
        <f>'[5]вспомогат'!J22</f>
        <v>197445</v>
      </c>
      <c r="I24" s="36">
        <f>'[5]вспомогат'!K22</f>
        <v>103.04500590738948</v>
      </c>
      <c r="J24" s="37">
        <f>'[5]вспомогат'!L22</f>
        <v>539374.3200000003</v>
      </c>
    </row>
    <row r="25" spans="1:10" ht="12.75">
      <c r="A25" s="32" t="s">
        <v>27</v>
      </c>
      <c r="B25" s="33">
        <f>'[5]вспомогат'!B23</f>
        <v>22406900</v>
      </c>
      <c r="C25" s="33">
        <f>'[5]вспомогат'!C23</f>
        <v>9609346</v>
      </c>
      <c r="D25" s="38">
        <f>'[5]вспомогат'!D23</f>
        <v>1727176</v>
      </c>
      <c r="E25" s="33">
        <f>'[5]вспомогат'!G23</f>
        <v>10313932.09</v>
      </c>
      <c r="F25" s="38">
        <f>'[5]вспомогат'!H23</f>
        <v>1967424.6099999994</v>
      </c>
      <c r="G25" s="39">
        <f>'[5]вспомогат'!I23</f>
        <v>113.90990900753597</v>
      </c>
      <c r="H25" s="35">
        <f>'[5]вспомогат'!J23</f>
        <v>240248.6099999994</v>
      </c>
      <c r="I25" s="36">
        <f>'[5]вспомогат'!K23</f>
        <v>107.33230013780334</v>
      </c>
      <c r="J25" s="37">
        <f>'[5]вспомогат'!L23</f>
        <v>704586.0899999999</v>
      </c>
    </row>
    <row r="26" spans="1:10" ht="12.75">
      <c r="A26" s="32" t="s">
        <v>28</v>
      </c>
      <c r="B26" s="33">
        <f>'[5]вспомогат'!B24</f>
        <v>23255939</v>
      </c>
      <c r="C26" s="33">
        <f>'[5]вспомогат'!C24</f>
        <v>8431994</v>
      </c>
      <c r="D26" s="38">
        <f>'[5]вспомогат'!D24</f>
        <v>1641536</v>
      </c>
      <c r="E26" s="33">
        <f>'[5]вспомогат'!G24</f>
        <v>10087834.79</v>
      </c>
      <c r="F26" s="38">
        <f>'[5]вспомогат'!H24</f>
        <v>1831970.4099999992</v>
      </c>
      <c r="G26" s="39">
        <f>'[5]вспомогат'!I24</f>
        <v>111.60098895181095</v>
      </c>
      <c r="H26" s="35">
        <f>'[5]вспомогат'!J24</f>
        <v>190434.40999999922</v>
      </c>
      <c r="I26" s="36">
        <f>'[5]вспомогат'!K24</f>
        <v>119.63759450018583</v>
      </c>
      <c r="J26" s="37">
        <f>'[5]вспомогат'!L24</f>
        <v>1655840.789999999</v>
      </c>
    </row>
    <row r="27" spans="1:10" ht="12.75">
      <c r="A27" s="32" t="s">
        <v>29</v>
      </c>
      <c r="B27" s="33">
        <f>'[5]вспомогат'!B25</f>
        <v>32786400</v>
      </c>
      <c r="C27" s="33">
        <f>'[5]вспомогат'!C25</f>
        <v>13000669</v>
      </c>
      <c r="D27" s="38">
        <f>'[5]вспомогат'!D25</f>
        <v>2354790</v>
      </c>
      <c r="E27" s="33">
        <f>'[5]вспомогат'!G25</f>
        <v>14391094.21</v>
      </c>
      <c r="F27" s="38">
        <f>'[5]вспомогат'!H25</f>
        <v>2856365.1800000016</v>
      </c>
      <c r="G27" s="39">
        <f>'[5]вспомогат'!I25</f>
        <v>121.30020851116241</v>
      </c>
      <c r="H27" s="35">
        <f>'[5]вспомогат'!J25</f>
        <v>501575.18000000156</v>
      </c>
      <c r="I27" s="36">
        <f>'[5]вспомогат'!K25</f>
        <v>110.69502815585876</v>
      </c>
      <c r="J27" s="37">
        <f>'[5]вспомогат'!L25</f>
        <v>1390425.210000001</v>
      </c>
    </row>
    <row r="28" spans="1:10" ht="12.75">
      <c r="A28" s="32" t="s">
        <v>30</v>
      </c>
      <c r="B28" s="33">
        <f>'[5]вспомогат'!B26</f>
        <v>21371079</v>
      </c>
      <c r="C28" s="33">
        <f>'[5]вспомогат'!C26</f>
        <v>8141542</v>
      </c>
      <c r="D28" s="38">
        <f>'[5]вспомогат'!D26</f>
        <v>1368399</v>
      </c>
      <c r="E28" s="33">
        <f>'[5]вспомогат'!G26</f>
        <v>8696368.14</v>
      </c>
      <c r="F28" s="38">
        <f>'[5]вспомогат'!H26</f>
        <v>1546708.9500000002</v>
      </c>
      <c r="G28" s="39">
        <f>'[5]вспомогат'!I26</f>
        <v>113.03055249236517</v>
      </c>
      <c r="H28" s="35">
        <f>'[5]вспомогат'!J26</f>
        <v>178309.9500000002</v>
      </c>
      <c r="I28" s="36">
        <f>'[5]вспомогат'!K26</f>
        <v>106.81475499358721</v>
      </c>
      <c r="J28" s="37">
        <f>'[5]вспомогат'!L26</f>
        <v>554826.1400000006</v>
      </c>
    </row>
    <row r="29" spans="1:10" ht="12.75">
      <c r="A29" s="32" t="s">
        <v>31</v>
      </c>
      <c r="B29" s="33">
        <f>'[5]вспомогат'!B27</f>
        <v>17382250</v>
      </c>
      <c r="C29" s="33">
        <f>'[5]вспомогат'!C27</f>
        <v>6641751</v>
      </c>
      <c r="D29" s="38">
        <f>'[5]вспомогат'!D27</f>
        <v>1339343</v>
      </c>
      <c r="E29" s="33">
        <f>'[5]вспомогат'!G27</f>
        <v>7107281.1</v>
      </c>
      <c r="F29" s="38">
        <f>'[5]вспомогат'!H27</f>
        <v>1319036.4499999993</v>
      </c>
      <c r="G29" s="39">
        <f>'[5]вспомогат'!I27</f>
        <v>98.48384245111217</v>
      </c>
      <c r="H29" s="35">
        <f>'[5]вспомогат'!J27</f>
        <v>-20306.550000000745</v>
      </c>
      <c r="I29" s="36">
        <f>'[5]вспомогат'!K27</f>
        <v>107.0091471360489</v>
      </c>
      <c r="J29" s="37">
        <f>'[5]вспомогат'!L27</f>
        <v>465530.0999999996</v>
      </c>
    </row>
    <row r="30" spans="1:10" ht="12.75">
      <c r="A30" s="32" t="s">
        <v>32</v>
      </c>
      <c r="B30" s="33">
        <f>'[5]вспомогат'!B28</f>
        <v>30804620</v>
      </c>
      <c r="C30" s="33">
        <f>'[5]вспомогат'!C28</f>
        <v>12851709</v>
      </c>
      <c r="D30" s="38">
        <f>'[5]вспомогат'!D28</f>
        <v>2378737</v>
      </c>
      <c r="E30" s="33">
        <f>'[5]вспомогат'!G28</f>
        <v>13717692.98</v>
      </c>
      <c r="F30" s="38">
        <f>'[5]вспомогат'!H28</f>
        <v>2401642.0199999996</v>
      </c>
      <c r="G30" s="39">
        <f>'[5]вспомогат'!I28</f>
        <v>100.96290678624831</v>
      </c>
      <c r="H30" s="35">
        <f>'[5]вспомогат'!J28</f>
        <v>22905.019999999553</v>
      </c>
      <c r="I30" s="36">
        <f>'[5]вспомогат'!K28</f>
        <v>106.73827877677591</v>
      </c>
      <c r="J30" s="37">
        <f>'[5]вспомогат'!L28</f>
        <v>865983.9800000004</v>
      </c>
    </row>
    <row r="31" spans="1:10" ht="12.75">
      <c r="A31" s="32" t="s">
        <v>33</v>
      </c>
      <c r="B31" s="33">
        <f>'[5]вспомогат'!B29</f>
        <v>63497860</v>
      </c>
      <c r="C31" s="33">
        <f>'[5]вспомогат'!C29</f>
        <v>24695480</v>
      </c>
      <c r="D31" s="38">
        <f>'[5]вспомогат'!D29</f>
        <v>3170768</v>
      </c>
      <c r="E31" s="33">
        <f>'[5]вспомогат'!G29</f>
        <v>26606796.85</v>
      </c>
      <c r="F31" s="38">
        <f>'[5]вспомогат'!H29</f>
        <v>4382318.940000001</v>
      </c>
      <c r="G31" s="39">
        <f>'[5]вспомогат'!I29</f>
        <v>138.21001536536264</v>
      </c>
      <c r="H31" s="35">
        <f>'[5]вспомогат'!J29</f>
        <v>1211550.9400000013</v>
      </c>
      <c r="I31" s="36">
        <f>'[5]вспомогат'!K29</f>
        <v>107.7395412034915</v>
      </c>
      <c r="J31" s="37">
        <f>'[5]вспомогат'!L29</f>
        <v>1911316.8500000015</v>
      </c>
    </row>
    <row r="32" spans="1:10" ht="12.75">
      <c r="A32" s="32" t="s">
        <v>34</v>
      </c>
      <c r="B32" s="33">
        <f>'[5]вспомогат'!B30</f>
        <v>26496514</v>
      </c>
      <c r="C32" s="33">
        <f>'[5]вспомогат'!C30</f>
        <v>10421354</v>
      </c>
      <c r="D32" s="38">
        <f>'[5]вспомогат'!D30</f>
        <v>1833005</v>
      </c>
      <c r="E32" s="33">
        <f>'[5]вспомогат'!G30</f>
        <v>11485469.41</v>
      </c>
      <c r="F32" s="38">
        <f>'[5]вспомогат'!H30</f>
        <v>2106440</v>
      </c>
      <c r="G32" s="39">
        <f>'[5]вспомогат'!I30</f>
        <v>114.91730791787256</v>
      </c>
      <c r="H32" s="35">
        <f>'[5]вспомогат'!J30</f>
        <v>273435</v>
      </c>
      <c r="I32" s="36">
        <f>'[5]вспомогат'!K30</f>
        <v>110.2109131884398</v>
      </c>
      <c r="J32" s="37">
        <f>'[5]вспомогат'!L30</f>
        <v>1064115.4100000001</v>
      </c>
    </row>
    <row r="33" spans="1:10" ht="12.75">
      <c r="A33" s="32" t="s">
        <v>35</v>
      </c>
      <c r="B33" s="33">
        <f>'[5]вспомогат'!B31</f>
        <v>28476622</v>
      </c>
      <c r="C33" s="33">
        <f>'[5]вспомогат'!C31</f>
        <v>10663332</v>
      </c>
      <c r="D33" s="38">
        <f>'[5]вспомогат'!D31</f>
        <v>2032761</v>
      </c>
      <c r="E33" s="33">
        <f>'[5]вспомогат'!G31</f>
        <v>11666545.94</v>
      </c>
      <c r="F33" s="38">
        <f>'[5]вспомогат'!H31</f>
        <v>2439922.299999999</v>
      </c>
      <c r="G33" s="39">
        <f>'[5]вспомогат'!I31</f>
        <v>120.02996417188243</v>
      </c>
      <c r="H33" s="35">
        <f>'[5]вспомогат'!J31</f>
        <v>407161.2999999989</v>
      </c>
      <c r="I33" s="36">
        <f>'[5]вспомогат'!K31</f>
        <v>109.40807188597334</v>
      </c>
      <c r="J33" s="37">
        <f>'[5]вспомогат'!L31</f>
        <v>1003213.9399999995</v>
      </c>
    </row>
    <row r="34" spans="1:10" ht="12.75">
      <c r="A34" s="32" t="s">
        <v>36</v>
      </c>
      <c r="B34" s="33">
        <f>'[5]вспомогат'!B32</f>
        <v>9884788</v>
      </c>
      <c r="C34" s="33">
        <f>'[5]вспомогат'!C32</f>
        <v>3853183</v>
      </c>
      <c r="D34" s="38">
        <f>'[5]вспомогат'!D32</f>
        <v>736834</v>
      </c>
      <c r="E34" s="33">
        <f>'[5]вспомогат'!G32</f>
        <v>4153808.79</v>
      </c>
      <c r="F34" s="38">
        <f>'[5]вспомогат'!H32</f>
        <v>762296.3700000001</v>
      </c>
      <c r="G34" s="39">
        <f>'[5]вспомогат'!I32</f>
        <v>103.45564536924195</v>
      </c>
      <c r="H34" s="35">
        <f>'[5]вспомогат'!J32</f>
        <v>25462.37000000011</v>
      </c>
      <c r="I34" s="36">
        <f>'[5]вспомогат'!K32</f>
        <v>107.80201173938534</v>
      </c>
      <c r="J34" s="37">
        <f>'[5]вспомогат'!L32</f>
        <v>300625.79000000004</v>
      </c>
    </row>
    <row r="35" spans="1:10" ht="12.75">
      <c r="A35" s="32" t="s">
        <v>37</v>
      </c>
      <c r="B35" s="33">
        <f>'[5]вспомогат'!B33</f>
        <v>25060542</v>
      </c>
      <c r="C35" s="33">
        <f>'[5]вспомогат'!C33</f>
        <v>9480670</v>
      </c>
      <c r="D35" s="38">
        <f>'[5]вспомогат'!D33</f>
        <v>1436674</v>
      </c>
      <c r="E35" s="33">
        <f>'[5]вспомогат'!G33</f>
        <v>9910392.21</v>
      </c>
      <c r="F35" s="38">
        <f>'[5]вспомогат'!H33</f>
        <v>1577990.2600000007</v>
      </c>
      <c r="G35" s="39">
        <f>'[5]вспомогат'!I33</f>
        <v>109.83634839914976</v>
      </c>
      <c r="H35" s="35">
        <f>'[5]вспомогат'!J33</f>
        <v>141316.2600000007</v>
      </c>
      <c r="I35" s="36">
        <f>'[5]вспомогат'!K33</f>
        <v>104.53261436164323</v>
      </c>
      <c r="J35" s="37">
        <f>'[5]вспомогат'!L33</f>
        <v>429722.2100000009</v>
      </c>
    </row>
    <row r="36" spans="1:10" ht="12.75">
      <c r="A36" s="32" t="s">
        <v>38</v>
      </c>
      <c r="B36" s="33">
        <f>'[5]вспомогат'!B34</f>
        <v>19108400</v>
      </c>
      <c r="C36" s="33">
        <f>'[5]вспомогат'!C34</f>
        <v>7540575</v>
      </c>
      <c r="D36" s="38">
        <f>'[5]вспомогат'!D34</f>
        <v>1540635</v>
      </c>
      <c r="E36" s="33">
        <f>'[5]вспомогат'!G34</f>
        <v>8178476.12</v>
      </c>
      <c r="F36" s="38">
        <f>'[5]вспомогат'!H34</f>
        <v>1634535.6600000001</v>
      </c>
      <c r="G36" s="39">
        <f>'[5]вспомогат'!I34</f>
        <v>106.0949322844152</v>
      </c>
      <c r="H36" s="35">
        <f>'[5]вспомогат'!J34</f>
        <v>93900.66000000015</v>
      </c>
      <c r="I36" s="36">
        <f>'[5]вспомогат'!K34</f>
        <v>108.45958192843383</v>
      </c>
      <c r="J36" s="37">
        <f>'[5]вспомогат'!L34</f>
        <v>637901.1200000001</v>
      </c>
    </row>
    <row r="37" spans="1:10" ht="12.75">
      <c r="A37" s="32" t="s">
        <v>39</v>
      </c>
      <c r="B37" s="33">
        <f>'[5]вспомогат'!B35</f>
        <v>38718863</v>
      </c>
      <c r="C37" s="33">
        <f>'[5]вспомогат'!C35</f>
        <v>15758014</v>
      </c>
      <c r="D37" s="38">
        <f>'[5]вспомогат'!D35</f>
        <v>2759067</v>
      </c>
      <c r="E37" s="33">
        <f>'[5]вспомогат'!G35</f>
        <v>16755608.46</v>
      </c>
      <c r="F37" s="38">
        <f>'[5]вспомогат'!H35</f>
        <v>3314026.9000000004</v>
      </c>
      <c r="G37" s="39">
        <f>'[5]вспомогат'!I35</f>
        <v>120.11404217440172</v>
      </c>
      <c r="H37" s="35">
        <f>'[5]вспомогат'!J35</f>
        <v>554959.9000000004</v>
      </c>
      <c r="I37" s="36">
        <f>'[5]вспомогат'!K35</f>
        <v>106.3307118523946</v>
      </c>
      <c r="J37" s="37">
        <f>'[5]вспомогат'!L35</f>
        <v>997594.4600000009</v>
      </c>
    </row>
    <row r="38" spans="1:10" ht="18.75" customHeight="1">
      <c r="A38" s="51" t="s">
        <v>40</v>
      </c>
      <c r="B38" s="42">
        <f>SUM(B18:B37)</f>
        <v>627653260</v>
      </c>
      <c r="C38" s="42">
        <f>SUM(C18:C37)</f>
        <v>247677248</v>
      </c>
      <c r="D38" s="42">
        <f>SUM(D18:D37)</f>
        <v>43587336</v>
      </c>
      <c r="E38" s="42">
        <f>SUM(E18:E37)</f>
        <v>265292417.93999997</v>
      </c>
      <c r="F38" s="42">
        <f>SUM(F18:F37)</f>
        <v>47963832.12</v>
      </c>
      <c r="G38" s="43">
        <f>F38/D38*100</f>
        <v>110.04075156141681</v>
      </c>
      <c r="H38" s="42">
        <f>SUM(H18:H37)</f>
        <v>4376496.119999999</v>
      </c>
      <c r="I38" s="44">
        <f>E38/C38*100</f>
        <v>107.11214699058671</v>
      </c>
      <c r="J38" s="42">
        <f>SUM(J18:J37)</f>
        <v>17615169.940000005</v>
      </c>
    </row>
    <row r="39" spans="1:10" ht="20.25" customHeight="1">
      <c r="A39" s="52" t="s">
        <v>41</v>
      </c>
      <c r="B39" s="53">
        <f>'[5]вспомогат'!B36</f>
        <v>4036543380</v>
      </c>
      <c r="C39" s="53">
        <f>'[5]вспомогат'!C36</f>
        <v>1735629116</v>
      </c>
      <c r="D39" s="53">
        <f>'[5]вспомогат'!D36</f>
        <v>296550357</v>
      </c>
      <c r="E39" s="53">
        <f>'[5]вспомогат'!G36</f>
        <v>1780692894.0700002</v>
      </c>
      <c r="F39" s="53">
        <f>'[5]вспомогат'!H36</f>
        <v>304251812.59000003</v>
      </c>
      <c r="G39" s="54">
        <f>'[5]вспомогат'!I36</f>
        <v>102.5970144389339</v>
      </c>
      <c r="H39" s="53">
        <f>'[5]вспомогат'!J36</f>
        <v>7701455.590000023</v>
      </c>
      <c r="I39" s="54">
        <f>'[5]вспомогат'!K36</f>
        <v>102.59639445170498</v>
      </c>
      <c r="J39" s="53">
        <f>'[5]вспомогат'!L36</f>
        <v>45063778.07000004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27.06.2013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2013-07-01T05:04:12Z</dcterms:created>
  <dcterms:modified xsi:type="dcterms:W3CDTF">2013-07-01T05:04:41Z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