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5720" windowHeight="1048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<sst xmlns="http://schemas.openxmlformats.org/spreadsheetml/2006/main" count="47" uniqueCount="42">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</sst>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606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26.06.2013</v>
          </cell>
        </row>
        <row r="6">
          <cell r="G6" t="str">
            <v>Фактично надійшло на 26.06.2013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931893880</v>
          </cell>
          <cell r="C10">
            <v>419329368</v>
          </cell>
          <cell r="D10">
            <v>70597658</v>
          </cell>
          <cell r="G10">
            <v>410659182.64</v>
          </cell>
          <cell r="H10">
            <v>60624449.99000001</v>
          </cell>
          <cell r="I10">
            <v>85.87317441890212</v>
          </cell>
          <cell r="J10">
            <v>-9973208.00999999</v>
          </cell>
          <cell r="K10">
            <v>97.93236867683449</v>
          </cell>
          <cell r="L10">
            <v>-8670185.360000014</v>
          </cell>
        </row>
        <row r="11">
          <cell r="B11">
            <v>1874282300</v>
          </cell>
          <cell r="C11">
            <v>804811700</v>
          </cell>
          <cell r="D11">
            <v>142030200</v>
          </cell>
          <cell r="G11">
            <v>812937519.65</v>
          </cell>
          <cell r="H11">
            <v>128694219.18999994</v>
          </cell>
          <cell r="I11">
            <v>90.61046114840362</v>
          </cell>
          <cell r="J11">
            <v>-13335980.810000062</v>
          </cell>
          <cell r="K11">
            <v>101.00965476148022</v>
          </cell>
          <cell r="L11">
            <v>8125819.649999976</v>
          </cell>
        </row>
        <row r="12">
          <cell r="B12">
            <v>145415530</v>
          </cell>
          <cell r="C12">
            <v>63203975</v>
          </cell>
          <cell r="D12">
            <v>13149663</v>
          </cell>
          <cell r="G12">
            <v>59734101.02</v>
          </cell>
          <cell r="H12">
            <v>9177656.670000002</v>
          </cell>
          <cell r="I12">
            <v>69.7938545649421</v>
          </cell>
          <cell r="J12">
            <v>-3972006.329999998</v>
          </cell>
          <cell r="K12">
            <v>94.51003836388455</v>
          </cell>
          <cell r="L12">
            <v>-3469873.9799999967</v>
          </cell>
        </row>
        <row r="13">
          <cell r="B13">
            <v>267787710</v>
          </cell>
          <cell r="C13">
            <v>136486360</v>
          </cell>
          <cell r="D13">
            <v>28970835</v>
          </cell>
          <cell r="G13">
            <v>128680539.27</v>
          </cell>
          <cell r="H13">
            <v>21103189.810000002</v>
          </cell>
          <cell r="I13">
            <v>72.84287736269943</v>
          </cell>
          <cell r="J13">
            <v>-7867645.189999998</v>
          </cell>
          <cell r="K13">
            <v>94.28087852148742</v>
          </cell>
          <cell r="L13">
            <v>-7805820.730000004</v>
          </cell>
        </row>
        <row r="14">
          <cell r="B14">
            <v>162592400</v>
          </cell>
          <cell r="C14">
            <v>71205600</v>
          </cell>
          <cell r="D14">
            <v>14834250</v>
          </cell>
          <cell r="G14">
            <v>67588333.41</v>
          </cell>
          <cell r="H14">
            <v>10450911.86</v>
          </cell>
          <cell r="I14">
            <v>70.45123184522303</v>
          </cell>
          <cell r="J14">
            <v>-4383338.140000001</v>
          </cell>
          <cell r="K14">
            <v>94.91996894907142</v>
          </cell>
          <cell r="L14">
            <v>-3617266.5900000036</v>
          </cell>
        </row>
        <row r="15">
          <cell r="B15">
            <v>26918300</v>
          </cell>
          <cell r="C15">
            <v>11674865</v>
          </cell>
          <cell r="D15">
            <v>2140415</v>
          </cell>
          <cell r="G15">
            <v>11426171.37</v>
          </cell>
          <cell r="H15">
            <v>1862924.1799999997</v>
          </cell>
          <cell r="I15">
            <v>87.03565336628643</v>
          </cell>
          <cell r="J15">
            <v>-277490.8200000003</v>
          </cell>
          <cell r="K15">
            <v>97.86983721010905</v>
          </cell>
          <cell r="L15">
            <v>-248693.63000000082</v>
          </cell>
        </row>
        <row r="16">
          <cell r="B16">
            <v>26323404</v>
          </cell>
          <cell r="C16">
            <v>10344093</v>
          </cell>
          <cell r="D16">
            <v>2507748</v>
          </cell>
          <cell r="G16">
            <v>10546348.7</v>
          </cell>
          <cell r="H16">
            <v>1761836.6199999992</v>
          </cell>
          <cell r="I16">
            <v>70.25572824701682</v>
          </cell>
          <cell r="J16">
            <v>-745911.3800000008</v>
          </cell>
          <cell r="K16">
            <v>101.9552772775728</v>
          </cell>
          <cell r="L16">
            <v>202255.69999999925</v>
          </cell>
        </row>
        <row r="17">
          <cell r="B17">
            <v>94207870</v>
          </cell>
          <cell r="C17">
            <v>38574359</v>
          </cell>
          <cell r="D17">
            <v>6751560</v>
          </cell>
          <cell r="G17">
            <v>40112041.28</v>
          </cell>
          <cell r="H17">
            <v>6162253.259999998</v>
          </cell>
          <cell r="I17">
            <v>91.27154702024418</v>
          </cell>
          <cell r="J17">
            <v>-589306.7400000021</v>
          </cell>
          <cell r="K17">
            <v>103.98628083489345</v>
          </cell>
          <cell r="L17">
            <v>1537682.2800000012</v>
          </cell>
        </row>
        <row r="18">
          <cell r="B18">
            <v>9123975</v>
          </cell>
          <cell r="C18">
            <v>3443615</v>
          </cell>
          <cell r="D18">
            <v>587390</v>
          </cell>
          <cell r="G18">
            <v>3506819.37</v>
          </cell>
          <cell r="H18">
            <v>508475.1499999999</v>
          </cell>
          <cell r="I18">
            <v>86.56516964878529</v>
          </cell>
          <cell r="J18">
            <v>-78914.8500000001</v>
          </cell>
          <cell r="K18">
            <v>101.83540755862661</v>
          </cell>
          <cell r="L18">
            <v>63204.37000000011</v>
          </cell>
        </row>
        <row r="19">
          <cell r="B19">
            <v>20633455</v>
          </cell>
          <cell r="C19">
            <v>7576873</v>
          </cell>
          <cell r="D19">
            <v>1683015</v>
          </cell>
          <cell r="G19">
            <v>7333377.78</v>
          </cell>
          <cell r="H19">
            <v>1146387.9500000002</v>
          </cell>
          <cell r="I19">
            <v>68.1151356345606</v>
          </cell>
          <cell r="J19">
            <v>-536627.0499999998</v>
          </cell>
          <cell r="K19">
            <v>96.78633626299398</v>
          </cell>
          <cell r="L19">
            <v>-243495.21999999974</v>
          </cell>
        </row>
        <row r="20">
          <cell r="B20">
            <v>44694335</v>
          </cell>
          <cell r="C20">
            <v>17335571</v>
          </cell>
          <cell r="D20">
            <v>3595056</v>
          </cell>
          <cell r="G20">
            <v>17652734.93</v>
          </cell>
          <cell r="H20">
            <v>3058374.6099999994</v>
          </cell>
          <cell r="I20">
            <v>85.0716820544659</v>
          </cell>
          <cell r="J20">
            <v>-536681.3900000006</v>
          </cell>
          <cell r="K20">
            <v>101.82955571524006</v>
          </cell>
          <cell r="L20">
            <v>317163.9299999997</v>
          </cell>
        </row>
        <row r="21">
          <cell r="B21">
            <v>29964900</v>
          </cell>
          <cell r="C21">
            <v>12367060</v>
          </cell>
          <cell r="D21">
            <v>2553508</v>
          </cell>
          <cell r="G21">
            <v>12642413.17</v>
          </cell>
          <cell r="H21">
            <v>2457098.1799999997</v>
          </cell>
          <cell r="I21">
            <v>96.22441676313525</v>
          </cell>
          <cell r="J21">
            <v>-96409.8200000003</v>
          </cell>
          <cell r="K21">
            <v>102.22650468260039</v>
          </cell>
          <cell r="L21">
            <v>275353.1699999999</v>
          </cell>
        </row>
        <row r="22">
          <cell r="B22">
            <v>43454544</v>
          </cell>
          <cell r="C22">
            <v>18133808</v>
          </cell>
          <cell r="D22">
            <v>2777084</v>
          </cell>
          <cell r="G22">
            <v>17883035.82</v>
          </cell>
          <cell r="H22">
            <v>2184382.5</v>
          </cell>
          <cell r="I22">
            <v>78.65741547608931</v>
          </cell>
          <cell r="J22">
            <v>-592701.5</v>
          </cell>
          <cell r="K22">
            <v>98.6171013832285</v>
          </cell>
          <cell r="L22">
            <v>-250772.1799999997</v>
          </cell>
        </row>
        <row r="23">
          <cell r="B23">
            <v>22406900</v>
          </cell>
          <cell r="C23">
            <v>9609346</v>
          </cell>
          <cell r="D23">
            <v>1727176</v>
          </cell>
          <cell r="G23">
            <v>10129186.97</v>
          </cell>
          <cell r="H23">
            <v>1782679.4900000002</v>
          </cell>
          <cell r="I23">
            <v>103.21353990560316</v>
          </cell>
          <cell r="J23">
            <v>55503.49000000022</v>
          </cell>
          <cell r="K23">
            <v>105.4097434934698</v>
          </cell>
          <cell r="L23">
            <v>519840.97000000067</v>
          </cell>
        </row>
        <row r="24">
          <cell r="B24">
            <v>23255939</v>
          </cell>
          <cell r="C24">
            <v>8439994</v>
          </cell>
          <cell r="D24">
            <v>1649536</v>
          </cell>
          <cell r="G24">
            <v>9858427.06</v>
          </cell>
          <cell r="H24">
            <v>1602562.6800000006</v>
          </cell>
          <cell r="I24">
            <v>97.15233132226278</v>
          </cell>
          <cell r="J24">
            <v>-46973.31999999937</v>
          </cell>
          <cell r="K24">
            <v>116.80609085741057</v>
          </cell>
          <cell r="L24">
            <v>1418433.0600000005</v>
          </cell>
        </row>
        <row r="25">
          <cell r="B25">
            <v>32786400</v>
          </cell>
          <cell r="C25">
            <v>13000669</v>
          </cell>
          <cell r="D25">
            <v>2354790</v>
          </cell>
          <cell r="G25">
            <v>14142371.56</v>
          </cell>
          <cell r="H25">
            <v>2607642.530000001</v>
          </cell>
          <cell r="I25">
            <v>110.73779530234124</v>
          </cell>
          <cell r="J25">
            <v>252852.5300000012</v>
          </cell>
          <cell r="K25">
            <v>108.78187545579385</v>
          </cell>
          <cell r="L25">
            <v>1141702.5600000005</v>
          </cell>
        </row>
        <row r="26">
          <cell r="B26">
            <v>21371079</v>
          </cell>
          <cell r="C26">
            <v>8366542</v>
          </cell>
          <cell r="D26">
            <v>1593399</v>
          </cell>
          <cell r="G26">
            <v>8483709.41</v>
          </cell>
          <cell r="H26">
            <v>1334050.2199999997</v>
          </cell>
          <cell r="I26">
            <v>83.7235507239555</v>
          </cell>
          <cell r="J26">
            <v>-259348.78000000026</v>
          </cell>
          <cell r="K26">
            <v>101.40042815777414</v>
          </cell>
          <cell r="L26">
            <v>117167.41000000015</v>
          </cell>
        </row>
        <row r="27">
          <cell r="B27">
            <v>17382250</v>
          </cell>
          <cell r="C27">
            <v>6741251</v>
          </cell>
          <cell r="D27">
            <v>1438843</v>
          </cell>
          <cell r="G27">
            <v>6933488.81</v>
          </cell>
          <cell r="H27">
            <v>1145244.1599999992</v>
          </cell>
          <cell r="I27">
            <v>79.59479665258817</v>
          </cell>
          <cell r="J27">
            <v>-293598.8400000008</v>
          </cell>
          <cell r="K27">
            <v>102.8516637342238</v>
          </cell>
          <cell r="L27">
            <v>192237.8099999996</v>
          </cell>
        </row>
        <row r="28">
          <cell r="B28">
            <v>30804620</v>
          </cell>
          <cell r="C28">
            <v>13038610</v>
          </cell>
          <cell r="D28">
            <v>2565638</v>
          </cell>
          <cell r="G28">
            <v>13375990.89</v>
          </cell>
          <cell r="H28">
            <v>2059939.9299999997</v>
          </cell>
          <cell r="I28">
            <v>80.2895782647435</v>
          </cell>
          <cell r="J28">
            <v>-505698.0700000003</v>
          </cell>
          <cell r="K28">
            <v>102.5875525842095</v>
          </cell>
          <cell r="L28">
            <v>337380.8900000006</v>
          </cell>
        </row>
        <row r="29">
          <cell r="B29">
            <v>63497860</v>
          </cell>
          <cell r="C29">
            <v>25971480</v>
          </cell>
          <cell r="D29">
            <v>4446768</v>
          </cell>
          <cell r="G29">
            <v>26351916.69</v>
          </cell>
          <cell r="H29">
            <v>4127438.780000001</v>
          </cell>
          <cell r="I29">
            <v>92.81884685686326</v>
          </cell>
          <cell r="J29">
            <v>-319329.2199999988</v>
          </cell>
          <cell r="K29">
            <v>101.46482483863069</v>
          </cell>
          <cell r="L29">
            <v>380436.69000000134</v>
          </cell>
        </row>
        <row r="30">
          <cell r="B30">
            <v>26496514</v>
          </cell>
          <cell r="C30">
            <v>10678968</v>
          </cell>
          <cell r="D30">
            <v>2090619</v>
          </cell>
          <cell r="G30">
            <v>11116292.37</v>
          </cell>
          <cell r="H30">
            <v>1737262.959999999</v>
          </cell>
          <cell r="I30">
            <v>83.09801833810938</v>
          </cell>
          <cell r="J30">
            <v>-353356.04000000097</v>
          </cell>
          <cell r="K30">
            <v>104.09519318720683</v>
          </cell>
          <cell r="L30">
            <v>437324.3699999992</v>
          </cell>
        </row>
        <row r="31">
          <cell r="B31">
            <v>28476622</v>
          </cell>
          <cell r="C31">
            <v>10846755</v>
          </cell>
          <cell r="D31">
            <v>2216184</v>
          </cell>
          <cell r="G31">
            <v>11269357.45</v>
          </cell>
          <cell r="H31">
            <v>2042733.8099999987</v>
          </cell>
          <cell r="I31">
            <v>92.17347521685919</v>
          </cell>
          <cell r="J31">
            <v>-173450.19000000134</v>
          </cell>
          <cell r="K31">
            <v>103.89611870093867</v>
          </cell>
          <cell r="L31">
            <v>422602.44999999925</v>
          </cell>
        </row>
        <row r="32">
          <cell r="B32">
            <v>9884788</v>
          </cell>
          <cell r="C32">
            <v>3853183</v>
          </cell>
          <cell r="D32">
            <v>736834</v>
          </cell>
          <cell r="G32">
            <v>4097609.19</v>
          </cell>
          <cell r="H32">
            <v>706096.77</v>
          </cell>
          <cell r="I32">
            <v>95.82847289891617</v>
          </cell>
          <cell r="J32">
            <v>-30737.22999999998</v>
          </cell>
          <cell r="K32">
            <v>106.34348770873328</v>
          </cell>
          <cell r="L32">
            <v>244426.18999999994</v>
          </cell>
        </row>
        <row r="33">
          <cell r="B33">
            <v>25060542</v>
          </cell>
          <cell r="C33">
            <v>10057670</v>
          </cell>
          <cell r="D33">
            <v>2013674</v>
          </cell>
          <cell r="G33">
            <v>9729181.63</v>
          </cell>
          <cell r="H33">
            <v>1396779.6800000006</v>
          </cell>
          <cell r="I33">
            <v>69.3647372911405</v>
          </cell>
          <cell r="J33">
            <v>-616894.3199999994</v>
          </cell>
          <cell r="K33">
            <v>96.73395160111637</v>
          </cell>
          <cell r="L33">
            <v>-328488.3699999992</v>
          </cell>
        </row>
        <row r="34">
          <cell r="B34">
            <v>19108400</v>
          </cell>
          <cell r="C34">
            <v>7540575</v>
          </cell>
          <cell r="D34">
            <v>1540635</v>
          </cell>
          <cell r="G34">
            <v>7847407.01</v>
          </cell>
          <cell r="H34">
            <v>1303466.5499999998</v>
          </cell>
          <cell r="I34">
            <v>84.60579890759328</v>
          </cell>
          <cell r="J34">
            <v>-237168.4500000002</v>
          </cell>
          <cell r="K34">
            <v>104.06907974524489</v>
          </cell>
          <cell r="L34">
            <v>306832.0099999998</v>
          </cell>
        </row>
        <row r="35">
          <cell r="B35">
            <v>38718863</v>
          </cell>
          <cell r="C35">
            <v>16334514</v>
          </cell>
          <cell r="D35">
            <v>3335567</v>
          </cell>
          <cell r="G35">
            <v>16211082.78</v>
          </cell>
          <cell r="H35">
            <v>2769501.219999999</v>
          </cell>
          <cell r="I35">
            <v>83.0293985999981</v>
          </cell>
          <cell r="J35">
            <v>-566065.7800000012</v>
          </cell>
          <cell r="K35">
            <v>99.24435327552445</v>
          </cell>
          <cell r="L35">
            <v>-123431.22000000067</v>
          </cell>
        </row>
        <row r="36">
          <cell r="B36">
            <v>4036543380</v>
          </cell>
          <cell r="C36">
            <v>1758966804</v>
          </cell>
          <cell r="D36">
            <v>319888045</v>
          </cell>
          <cell r="G36">
            <v>1750248640.23</v>
          </cell>
          <cell r="H36">
            <v>273807558.75</v>
          </cell>
          <cell r="I36">
            <v>85.59480825549451</v>
          </cell>
          <cell r="J36">
            <v>-46080486.25000006</v>
          </cell>
          <cell r="K36">
            <v>99.50435882302189</v>
          </cell>
          <cell r="L36">
            <v>-8718163.770000042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26.06.2013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26.06.2013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червень</v>
      </c>
      <c r="E8" s="20" t="s">
        <v>10</v>
      </c>
      <c r="F8" s="21" t="str">
        <f>'[5]вспомогат'!H8</f>
        <v>за червень</v>
      </c>
      <c r="G8" s="22" t="str">
        <f>'[5]вспомогат'!I8</f>
        <v>за червень</v>
      </c>
      <c r="H8" s="23"/>
      <c r="I8" s="22" t="str">
        <f>'[5]вспомогат'!K8</f>
        <v>за 6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419329368</v>
      </c>
      <c r="D10" s="33">
        <f>'[5]вспомогат'!D10</f>
        <v>70597658</v>
      </c>
      <c r="E10" s="33">
        <f>'[5]вспомогат'!G10</f>
        <v>410659182.64</v>
      </c>
      <c r="F10" s="33">
        <f>'[5]вспомогат'!H10</f>
        <v>60624449.99000001</v>
      </c>
      <c r="G10" s="34">
        <f>'[5]вспомогат'!I10</f>
        <v>85.87317441890212</v>
      </c>
      <c r="H10" s="35">
        <f>'[5]вспомогат'!J10</f>
        <v>-9973208.00999999</v>
      </c>
      <c r="I10" s="36">
        <f>'[5]вспомогат'!K10</f>
        <v>97.93236867683449</v>
      </c>
      <c r="J10" s="37">
        <f>'[5]вспомогат'!L10</f>
        <v>-8670185.360000014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804811700</v>
      </c>
      <c r="D12" s="38">
        <f>'[5]вспомогат'!D11</f>
        <v>142030200</v>
      </c>
      <c r="E12" s="33">
        <f>'[5]вспомогат'!G11</f>
        <v>812937519.65</v>
      </c>
      <c r="F12" s="38">
        <f>'[5]вспомогат'!H11</f>
        <v>128694219.18999994</v>
      </c>
      <c r="G12" s="39">
        <f>'[5]вспомогат'!I11</f>
        <v>90.61046114840362</v>
      </c>
      <c r="H12" s="35">
        <f>'[5]вспомогат'!J11</f>
        <v>-13335980.810000062</v>
      </c>
      <c r="I12" s="36">
        <f>'[5]вспомогат'!K11</f>
        <v>101.00965476148022</v>
      </c>
      <c r="J12" s="37">
        <f>'[5]вспомогат'!L11</f>
        <v>8125819.649999976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63203975</v>
      </c>
      <c r="D13" s="38">
        <f>'[5]вспомогат'!D12</f>
        <v>13149663</v>
      </c>
      <c r="E13" s="33">
        <f>'[5]вспомогат'!G12</f>
        <v>59734101.02</v>
      </c>
      <c r="F13" s="38">
        <f>'[5]вспомогат'!H12</f>
        <v>9177656.670000002</v>
      </c>
      <c r="G13" s="39">
        <f>'[5]вспомогат'!I12</f>
        <v>69.7938545649421</v>
      </c>
      <c r="H13" s="35">
        <f>'[5]вспомогат'!J12</f>
        <v>-3972006.329999998</v>
      </c>
      <c r="I13" s="36">
        <f>'[5]вспомогат'!K12</f>
        <v>94.51003836388455</v>
      </c>
      <c r="J13" s="37">
        <f>'[5]вспомогат'!L12</f>
        <v>-3469873.9799999967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136486360</v>
      </c>
      <c r="D14" s="38">
        <f>'[5]вспомогат'!D13</f>
        <v>28970835</v>
      </c>
      <c r="E14" s="33">
        <f>'[5]вспомогат'!G13</f>
        <v>128680539.27</v>
      </c>
      <c r="F14" s="38">
        <f>'[5]вспомогат'!H13</f>
        <v>21103189.810000002</v>
      </c>
      <c r="G14" s="39">
        <f>'[5]вспомогат'!I13</f>
        <v>72.84287736269943</v>
      </c>
      <c r="H14" s="35">
        <f>'[5]вспомогат'!J13</f>
        <v>-7867645.189999998</v>
      </c>
      <c r="I14" s="36">
        <f>'[5]вспомогат'!K13</f>
        <v>94.28087852148742</v>
      </c>
      <c r="J14" s="37">
        <f>'[5]вспомогат'!L13</f>
        <v>-7805820.730000004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71205600</v>
      </c>
      <c r="D15" s="38">
        <f>'[5]вспомогат'!D14</f>
        <v>14834250</v>
      </c>
      <c r="E15" s="33">
        <f>'[5]вспомогат'!G14</f>
        <v>67588333.41</v>
      </c>
      <c r="F15" s="38">
        <f>'[5]вспомогат'!H14</f>
        <v>10450911.86</v>
      </c>
      <c r="G15" s="39">
        <f>'[5]вспомогат'!I14</f>
        <v>70.45123184522303</v>
      </c>
      <c r="H15" s="35">
        <f>'[5]вспомогат'!J14</f>
        <v>-4383338.140000001</v>
      </c>
      <c r="I15" s="36">
        <f>'[5]вспомогат'!K14</f>
        <v>94.91996894907142</v>
      </c>
      <c r="J15" s="37">
        <f>'[5]вспомогат'!L14</f>
        <v>-3617266.5900000036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11674865</v>
      </c>
      <c r="D16" s="38">
        <f>'[5]вспомогат'!D15</f>
        <v>2140415</v>
      </c>
      <c r="E16" s="33">
        <f>'[5]вспомогат'!G15</f>
        <v>11426171.37</v>
      </c>
      <c r="F16" s="38">
        <f>'[5]вспомогат'!H15</f>
        <v>1862924.1799999997</v>
      </c>
      <c r="G16" s="39">
        <f>'[5]вспомогат'!I15</f>
        <v>87.03565336628643</v>
      </c>
      <c r="H16" s="35">
        <f>'[5]вспомогат'!J15</f>
        <v>-277490.8200000003</v>
      </c>
      <c r="I16" s="36">
        <f>'[5]вспомогат'!K15</f>
        <v>97.86983721010905</v>
      </c>
      <c r="J16" s="37">
        <f>'[5]вспомогат'!L15</f>
        <v>-248693.63000000082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1087382500</v>
      </c>
      <c r="D17" s="42">
        <f>SUM(D12:D16)</f>
        <v>201125363</v>
      </c>
      <c r="E17" s="42">
        <f>SUM(E12:E16)</f>
        <v>1080366664.7199998</v>
      </c>
      <c r="F17" s="42">
        <f>SUM(F12:F16)</f>
        <v>171288901.70999998</v>
      </c>
      <c r="G17" s="43">
        <f>F17/D17*100</f>
        <v>85.16524179498933</v>
      </c>
      <c r="H17" s="42">
        <f>SUM(H12:H16)</f>
        <v>-29836461.29000006</v>
      </c>
      <c r="I17" s="44">
        <f>E17/C17*100</f>
        <v>99.35479600968378</v>
      </c>
      <c r="J17" s="42">
        <f>SUM(J12:J16)</f>
        <v>-7015835.280000029</v>
      </c>
    </row>
    <row r="18" spans="1:10" ht="20.25" customHeight="1">
      <c r="A18" s="32" t="s">
        <v>20</v>
      </c>
      <c r="B18" s="45">
        <f>'[5]вспомогат'!B16</f>
        <v>26323404</v>
      </c>
      <c r="C18" s="45">
        <f>'[5]вспомогат'!C16</f>
        <v>10344093</v>
      </c>
      <c r="D18" s="46">
        <f>'[5]вспомогат'!D16</f>
        <v>2507748</v>
      </c>
      <c r="E18" s="45">
        <f>'[5]вспомогат'!G16</f>
        <v>10546348.7</v>
      </c>
      <c r="F18" s="46">
        <f>'[5]вспомогат'!H16</f>
        <v>1761836.6199999992</v>
      </c>
      <c r="G18" s="47">
        <f>'[5]вспомогат'!I16</f>
        <v>70.25572824701682</v>
      </c>
      <c r="H18" s="48">
        <f>'[5]вспомогат'!J16</f>
        <v>-745911.3800000008</v>
      </c>
      <c r="I18" s="49">
        <f>'[5]вспомогат'!K16</f>
        <v>101.9552772775728</v>
      </c>
      <c r="J18" s="50">
        <f>'[5]вспомогат'!L16</f>
        <v>202255.69999999925</v>
      </c>
    </row>
    <row r="19" spans="1:10" ht="12.75">
      <c r="A19" s="32" t="s">
        <v>21</v>
      </c>
      <c r="B19" s="33">
        <f>'[5]вспомогат'!B17</f>
        <v>94207870</v>
      </c>
      <c r="C19" s="33">
        <f>'[5]вспомогат'!C17</f>
        <v>38574359</v>
      </c>
      <c r="D19" s="38">
        <f>'[5]вспомогат'!D17</f>
        <v>6751560</v>
      </c>
      <c r="E19" s="33">
        <f>'[5]вспомогат'!G17</f>
        <v>40112041.28</v>
      </c>
      <c r="F19" s="38">
        <f>'[5]вспомогат'!H17</f>
        <v>6162253.259999998</v>
      </c>
      <c r="G19" s="39">
        <f>'[5]вспомогат'!I17</f>
        <v>91.27154702024418</v>
      </c>
      <c r="H19" s="35">
        <f>'[5]вспомогат'!J17</f>
        <v>-589306.7400000021</v>
      </c>
      <c r="I19" s="36">
        <f>'[5]вспомогат'!K17</f>
        <v>103.98628083489345</v>
      </c>
      <c r="J19" s="37">
        <f>'[5]вспомогат'!L17</f>
        <v>1537682.2800000012</v>
      </c>
    </row>
    <row r="20" spans="1:10" ht="12.75">
      <c r="A20" s="32" t="s">
        <v>22</v>
      </c>
      <c r="B20" s="33">
        <f>'[5]вспомогат'!B18</f>
        <v>9123975</v>
      </c>
      <c r="C20" s="33">
        <f>'[5]вспомогат'!C18</f>
        <v>3443615</v>
      </c>
      <c r="D20" s="38">
        <f>'[5]вспомогат'!D18</f>
        <v>587390</v>
      </c>
      <c r="E20" s="33">
        <f>'[5]вспомогат'!G18</f>
        <v>3506819.37</v>
      </c>
      <c r="F20" s="38">
        <f>'[5]вспомогат'!H18</f>
        <v>508475.1499999999</v>
      </c>
      <c r="G20" s="39">
        <f>'[5]вспомогат'!I18</f>
        <v>86.56516964878529</v>
      </c>
      <c r="H20" s="35">
        <f>'[5]вспомогат'!J18</f>
        <v>-78914.8500000001</v>
      </c>
      <c r="I20" s="36">
        <f>'[5]вспомогат'!K18</f>
        <v>101.83540755862661</v>
      </c>
      <c r="J20" s="37">
        <f>'[5]вспомогат'!L18</f>
        <v>63204.37000000011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7576873</v>
      </c>
      <c r="D21" s="38">
        <f>'[5]вспомогат'!D19</f>
        <v>1683015</v>
      </c>
      <c r="E21" s="33">
        <f>'[5]вспомогат'!G19</f>
        <v>7333377.78</v>
      </c>
      <c r="F21" s="38">
        <f>'[5]вспомогат'!H19</f>
        <v>1146387.9500000002</v>
      </c>
      <c r="G21" s="39">
        <f>'[5]вспомогат'!I19</f>
        <v>68.1151356345606</v>
      </c>
      <c r="H21" s="35">
        <f>'[5]вспомогат'!J19</f>
        <v>-536627.0499999998</v>
      </c>
      <c r="I21" s="36">
        <f>'[5]вспомогат'!K19</f>
        <v>96.78633626299398</v>
      </c>
      <c r="J21" s="37">
        <f>'[5]вспомогат'!L19</f>
        <v>-243495.21999999974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17335571</v>
      </c>
      <c r="D22" s="38">
        <f>'[5]вспомогат'!D20</f>
        <v>3595056</v>
      </c>
      <c r="E22" s="33">
        <f>'[5]вспомогат'!G20</f>
        <v>17652734.93</v>
      </c>
      <c r="F22" s="38">
        <f>'[5]вспомогат'!H20</f>
        <v>3058374.6099999994</v>
      </c>
      <c r="G22" s="39">
        <f>'[5]вспомогат'!I20</f>
        <v>85.0716820544659</v>
      </c>
      <c r="H22" s="35">
        <f>'[5]вспомогат'!J20</f>
        <v>-536681.3900000006</v>
      </c>
      <c r="I22" s="36">
        <f>'[5]вспомогат'!K20</f>
        <v>101.82955571524006</v>
      </c>
      <c r="J22" s="37">
        <f>'[5]вспомогат'!L20</f>
        <v>317163.9299999997</v>
      </c>
    </row>
    <row r="23" spans="1:10" ht="12.75">
      <c r="A23" s="32" t="s">
        <v>25</v>
      </c>
      <c r="B23" s="33">
        <f>'[5]вспомогат'!B21</f>
        <v>29964900</v>
      </c>
      <c r="C23" s="33">
        <f>'[5]вспомогат'!C21</f>
        <v>12367060</v>
      </c>
      <c r="D23" s="38">
        <f>'[5]вспомогат'!D21</f>
        <v>2553508</v>
      </c>
      <c r="E23" s="33">
        <f>'[5]вспомогат'!G21</f>
        <v>12642413.17</v>
      </c>
      <c r="F23" s="38">
        <f>'[5]вспомогат'!H21</f>
        <v>2457098.1799999997</v>
      </c>
      <c r="G23" s="39">
        <f>'[5]вспомогат'!I21</f>
        <v>96.22441676313525</v>
      </c>
      <c r="H23" s="35">
        <f>'[5]вспомогат'!J21</f>
        <v>-96409.8200000003</v>
      </c>
      <c r="I23" s="36">
        <f>'[5]вспомогат'!K21</f>
        <v>102.22650468260039</v>
      </c>
      <c r="J23" s="37">
        <f>'[5]вспомогат'!L21</f>
        <v>275353.1699999999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18133808</v>
      </c>
      <c r="D24" s="38">
        <f>'[5]вспомогат'!D22</f>
        <v>2777084</v>
      </c>
      <c r="E24" s="33">
        <f>'[5]вспомогат'!G22</f>
        <v>17883035.82</v>
      </c>
      <c r="F24" s="38">
        <f>'[5]вспомогат'!H22</f>
        <v>2184382.5</v>
      </c>
      <c r="G24" s="39">
        <f>'[5]вспомогат'!I22</f>
        <v>78.65741547608931</v>
      </c>
      <c r="H24" s="35">
        <f>'[5]вспомогат'!J22</f>
        <v>-592701.5</v>
      </c>
      <c r="I24" s="36">
        <f>'[5]вспомогат'!K22</f>
        <v>98.6171013832285</v>
      </c>
      <c r="J24" s="37">
        <f>'[5]вспомогат'!L22</f>
        <v>-250772.1799999997</v>
      </c>
    </row>
    <row r="25" spans="1:10" ht="12.75">
      <c r="A25" s="32" t="s">
        <v>27</v>
      </c>
      <c r="B25" s="33">
        <f>'[5]вспомогат'!B23</f>
        <v>22406900</v>
      </c>
      <c r="C25" s="33">
        <f>'[5]вспомогат'!C23</f>
        <v>9609346</v>
      </c>
      <c r="D25" s="38">
        <f>'[5]вспомогат'!D23</f>
        <v>1727176</v>
      </c>
      <c r="E25" s="33">
        <f>'[5]вспомогат'!G23</f>
        <v>10129186.97</v>
      </c>
      <c r="F25" s="38">
        <f>'[5]вспомогат'!H23</f>
        <v>1782679.4900000002</v>
      </c>
      <c r="G25" s="39">
        <f>'[5]вспомогат'!I23</f>
        <v>103.21353990560316</v>
      </c>
      <c r="H25" s="35">
        <f>'[5]вспомогат'!J23</f>
        <v>55503.49000000022</v>
      </c>
      <c r="I25" s="36">
        <f>'[5]вспомогат'!K23</f>
        <v>105.4097434934698</v>
      </c>
      <c r="J25" s="37">
        <f>'[5]вспомогат'!L23</f>
        <v>519840.97000000067</v>
      </c>
    </row>
    <row r="26" spans="1:10" ht="12.75">
      <c r="A26" s="32" t="s">
        <v>28</v>
      </c>
      <c r="B26" s="33">
        <f>'[5]вспомогат'!B24</f>
        <v>23255939</v>
      </c>
      <c r="C26" s="33">
        <f>'[5]вспомогат'!C24</f>
        <v>8439994</v>
      </c>
      <c r="D26" s="38">
        <f>'[5]вспомогат'!D24</f>
        <v>1649536</v>
      </c>
      <c r="E26" s="33">
        <f>'[5]вспомогат'!G24</f>
        <v>9858427.06</v>
      </c>
      <c r="F26" s="38">
        <f>'[5]вспомогат'!H24</f>
        <v>1602562.6800000006</v>
      </c>
      <c r="G26" s="39">
        <f>'[5]вспомогат'!I24</f>
        <v>97.15233132226278</v>
      </c>
      <c r="H26" s="35">
        <f>'[5]вспомогат'!J24</f>
        <v>-46973.31999999937</v>
      </c>
      <c r="I26" s="36">
        <f>'[5]вспомогат'!K24</f>
        <v>116.80609085741057</v>
      </c>
      <c r="J26" s="37">
        <f>'[5]вспомогат'!L24</f>
        <v>1418433.0600000005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13000669</v>
      </c>
      <c r="D27" s="38">
        <f>'[5]вспомогат'!D25</f>
        <v>2354790</v>
      </c>
      <c r="E27" s="33">
        <f>'[5]вспомогат'!G25</f>
        <v>14142371.56</v>
      </c>
      <c r="F27" s="38">
        <f>'[5]вспомогат'!H25</f>
        <v>2607642.530000001</v>
      </c>
      <c r="G27" s="39">
        <f>'[5]вспомогат'!I25</f>
        <v>110.73779530234124</v>
      </c>
      <c r="H27" s="35">
        <f>'[5]вспомогат'!J25</f>
        <v>252852.5300000012</v>
      </c>
      <c r="I27" s="36">
        <f>'[5]вспомогат'!K25</f>
        <v>108.78187545579385</v>
      </c>
      <c r="J27" s="37">
        <f>'[5]вспомогат'!L25</f>
        <v>1141702.5600000005</v>
      </c>
    </row>
    <row r="28" spans="1:10" ht="12.75">
      <c r="A28" s="32" t="s">
        <v>30</v>
      </c>
      <c r="B28" s="33">
        <f>'[5]вспомогат'!B26</f>
        <v>21371079</v>
      </c>
      <c r="C28" s="33">
        <f>'[5]вспомогат'!C26</f>
        <v>8366542</v>
      </c>
      <c r="D28" s="38">
        <f>'[5]вспомогат'!D26</f>
        <v>1593399</v>
      </c>
      <c r="E28" s="33">
        <f>'[5]вспомогат'!G26</f>
        <v>8483709.41</v>
      </c>
      <c r="F28" s="38">
        <f>'[5]вспомогат'!H26</f>
        <v>1334050.2199999997</v>
      </c>
      <c r="G28" s="39">
        <f>'[5]вспомогат'!I26</f>
        <v>83.7235507239555</v>
      </c>
      <c r="H28" s="35">
        <f>'[5]вспомогат'!J26</f>
        <v>-259348.78000000026</v>
      </c>
      <c r="I28" s="36">
        <f>'[5]вспомогат'!K26</f>
        <v>101.40042815777414</v>
      </c>
      <c r="J28" s="37">
        <f>'[5]вспомогат'!L26</f>
        <v>117167.41000000015</v>
      </c>
    </row>
    <row r="29" spans="1:10" ht="12.75">
      <c r="A29" s="32" t="s">
        <v>31</v>
      </c>
      <c r="B29" s="33">
        <f>'[5]вспомогат'!B27</f>
        <v>17382250</v>
      </c>
      <c r="C29" s="33">
        <f>'[5]вспомогат'!C27</f>
        <v>6741251</v>
      </c>
      <c r="D29" s="38">
        <f>'[5]вспомогат'!D27</f>
        <v>1438843</v>
      </c>
      <c r="E29" s="33">
        <f>'[5]вспомогат'!G27</f>
        <v>6933488.81</v>
      </c>
      <c r="F29" s="38">
        <f>'[5]вспомогат'!H27</f>
        <v>1145244.1599999992</v>
      </c>
      <c r="G29" s="39">
        <f>'[5]вспомогат'!I27</f>
        <v>79.59479665258817</v>
      </c>
      <c r="H29" s="35">
        <f>'[5]вспомогат'!J27</f>
        <v>-293598.8400000008</v>
      </c>
      <c r="I29" s="36">
        <f>'[5]вспомогат'!K27</f>
        <v>102.8516637342238</v>
      </c>
      <c r="J29" s="37">
        <f>'[5]вспомогат'!L27</f>
        <v>192237.8099999996</v>
      </c>
    </row>
    <row r="30" spans="1:10" ht="12.75">
      <c r="A30" s="32" t="s">
        <v>32</v>
      </c>
      <c r="B30" s="33">
        <f>'[5]вспомогат'!B28</f>
        <v>30804620</v>
      </c>
      <c r="C30" s="33">
        <f>'[5]вспомогат'!C28</f>
        <v>13038610</v>
      </c>
      <c r="D30" s="38">
        <f>'[5]вспомогат'!D28</f>
        <v>2565638</v>
      </c>
      <c r="E30" s="33">
        <f>'[5]вспомогат'!G28</f>
        <v>13375990.89</v>
      </c>
      <c r="F30" s="38">
        <f>'[5]вспомогат'!H28</f>
        <v>2059939.9299999997</v>
      </c>
      <c r="G30" s="39">
        <f>'[5]вспомогат'!I28</f>
        <v>80.2895782647435</v>
      </c>
      <c r="H30" s="35">
        <f>'[5]вспомогат'!J28</f>
        <v>-505698.0700000003</v>
      </c>
      <c r="I30" s="36">
        <f>'[5]вспомогат'!K28</f>
        <v>102.5875525842095</v>
      </c>
      <c r="J30" s="37">
        <f>'[5]вспомогат'!L28</f>
        <v>337380.8900000006</v>
      </c>
    </row>
    <row r="31" spans="1:10" ht="12.75">
      <c r="A31" s="32" t="s">
        <v>33</v>
      </c>
      <c r="B31" s="33">
        <f>'[5]вспомогат'!B29</f>
        <v>63497860</v>
      </c>
      <c r="C31" s="33">
        <f>'[5]вспомогат'!C29</f>
        <v>25971480</v>
      </c>
      <c r="D31" s="38">
        <f>'[5]вспомогат'!D29</f>
        <v>4446768</v>
      </c>
      <c r="E31" s="33">
        <f>'[5]вспомогат'!G29</f>
        <v>26351916.69</v>
      </c>
      <c r="F31" s="38">
        <f>'[5]вспомогат'!H29</f>
        <v>4127438.780000001</v>
      </c>
      <c r="G31" s="39">
        <f>'[5]вспомогат'!I29</f>
        <v>92.81884685686326</v>
      </c>
      <c r="H31" s="35">
        <f>'[5]вспомогат'!J29</f>
        <v>-319329.2199999988</v>
      </c>
      <c r="I31" s="36">
        <f>'[5]вспомогат'!K29</f>
        <v>101.46482483863069</v>
      </c>
      <c r="J31" s="37">
        <f>'[5]вспомогат'!L29</f>
        <v>380436.69000000134</v>
      </c>
    </row>
    <row r="32" spans="1:10" ht="12.75">
      <c r="A32" s="32" t="s">
        <v>34</v>
      </c>
      <c r="B32" s="33">
        <f>'[5]вспомогат'!B30</f>
        <v>26496514</v>
      </c>
      <c r="C32" s="33">
        <f>'[5]вспомогат'!C30</f>
        <v>10678968</v>
      </c>
      <c r="D32" s="38">
        <f>'[5]вспомогат'!D30</f>
        <v>2090619</v>
      </c>
      <c r="E32" s="33">
        <f>'[5]вспомогат'!G30</f>
        <v>11116292.37</v>
      </c>
      <c r="F32" s="38">
        <f>'[5]вспомогат'!H30</f>
        <v>1737262.959999999</v>
      </c>
      <c r="G32" s="39">
        <f>'[5]вспомогат'!I30</f>
        <v>83.09801833810938</v>
      </c>
      <c r="H32" s="35">
        <f>'[5]вспомогат'!J30</f>
        <v>-353356.04000000097</v>
      </c>
      <c r="I32" s="36">
        <f>'[5]вспомогат'!K30</f>
        <v>104.09519318720683</v>
      </c>
      <c r="J32" s="37">
        <f>'[5]вспомогат'!L30</f>
        <v>437324.3699999992</v>
      </c>
    </row>
    <row r="33" spans="1:10" ht="12.75">
      <c r="A33" s="32" t="s">
        <v>35</v>
      </c>
      <c r="B33" s="33">
        <f>'[5]вспомогат'!B31</f>
        <v>28476622</v>
      </c>
      <c r="C33" s="33">
        <f>'[5]вспомогат'!C31</f>
        <v>10846755</v>
      </c>
      <c r="D33" s="38">
        <f>'[5]вспомогат'!D31</f>
        <v>2216184</v>
      </c>
      <c r="E33" s="33">
        <f>'[5]вспомогат'!G31</f>
        <v>11269357.45</v>
      </c>
      <c r="F33" s="38">
        <f>'[5]вспомогат'!H31</f>
        <v>2042733.8099999987</v>
      </c>
      <c r="G33" s="39">
        <f>'[5]вспомогат'!I31</f>
        <v>92.17347521685919</v>
      </c>
      <c r="H33" s="35">
        <f>'[5]вспомогат'!J31</f>
        <v>-173450.19000000134</v>
      </c>
      <c r="I33" s="36">
        <f>'[5]вспомогат'!K31</f>
        <v>103.89611870093867</v>
      </c>
      <c r="J33" s="37">
        <f>'[5]вспомогат'!L31</f>
        <v>422602.44999999925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3853183</v>
      </c>
      <c r="D34" s="38">
        <f>'[5]вспомогат'!D32</f>
        <v>736834</v>
      </c>
      <c r="E34" s="33">
        <f>'[5]вспомогат'!G32</f>
        <v>4097609.19</v>
      </c>
      <c r="F34" s="38">
        <f>'[5]вспомогат'!H32</f>
        <v>706096.77</v>
      </c>
      <c r="G34" s="39">
        <f>'[5]вспомогат'!I32</f>
        <v>95.82847289891617</v>
      </c>
      <c r="H34" s="35">
        <f>'[5]вспомогат'!J32</f>
        <v>-30737.22999999998</v>
      </c>
      <c r="I34" s="36">
        <f>'[5]вспомогат'!K32</f>
        <v>106.34348770873328</v>
      </c>
      <c r="J34" s="37">
        <f>'[5]вспомогат'!L32</f>
        <v>244426.18999999994</v>
      </c>
    </row>
    <row r="35" spans="1:10" ht="12.75">
      <c r="A35" s="32" t="s">
        <v>37</v>
      </c>
      <c r="B35" s="33">
        <f>'[5]вспомогат'!B33</f>
        <v>25060542</v>
      </c>
      <c r="C35" s="33">
        <f>'[5]вспомогат'!C33</f>
        <v>10057670</v>
      </c>
      <c r="D35" s="38">
        <f>'[5]вспомогат'!D33</f>
        <v>2013674</v>
      </c>
      <c r="E35" s="33">
        <f>'[5]вспомогат'!G33</f>
        <v>9729181.63</v>
      </c>
      <c r="F35" s="38">
        <f>'[5]вспомогат'!H33</f>
        <v>1396779.6800000006</v>
      </c>
      <c r="G35" s="39">
        <f>'[5]вспомогат'!I33</f>
        <v>69.3647372911405</v>
      </c>
      <c r="H35" s="35">
        <f>'[5]вспомогат'!J33</f>
        <v>-616894.3199999994</v>
      </c>
      <c r="I35" s="36">
        <f>'[5]вспомогат'!K33</f>
        <v>96.73395160111637</v>
      </c>
      <c r="J35" s="37">
        <f>'[5]вспомогат'!L33</f>
        <v>-328488.3699999992</v>
      </c>
    </row>
    <row r="36" spans="1:10" ht="12.75">
      <c r="A36" s="32" t="s">
        <v>38</v>
      </c>
      <c r="B36" s="33">
        <f>'[5]вспомогат'!B34</f>
        <v>19108400</v>
      </c>
      <c r="C36" s="33">
        <f>'[5]вспомогат'!C34</f>
        <v>7540575</v>
      </c>
      <c r="D36" s="38">
        <f>'[5]вспомогат'!D34</f>
        <v>1540635</v>
      </c>
      <c r="E36" s="33">
        <f>'[5]вспомогат'!G34</f>
        <v>7847407.01</v>
      </c>
      <c r="F36" s="38">
        <f>'[5]вспомогат'!H34</f>
        <v>1303466.5499999998</v>
      </c>
      <c r="G36" s="39">
        <f>'[5]вспомогат'!I34</f>
        <v>84.60579890759328</v>
      </c>
      <c r="H36" s="35">
        <f>'[5]вспомогат'!J34</f>
        <v>-237168.4500000002</v>
      </c>
      <c r="I36" s="36">
        <f>'[5]вспомогат'!K34</f>
        <v>104.06907974524489</v>
      </c>
      <c r="J36" s="37">
        <f>'[5]вспомогат'!L34</f>
        <v>306832.0099999998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16334514</v>
      </c>
      <c r="D37" s="38">
        <f>'[5]вспомогат'!D35</f>
        <v>3335567</v>
      </c>
      <c r="E37" s="33">
        <f>'[5]вспомогат'!G35</f>
        <v>16211082.78</v>
      </c>
      <c r="F37" s="38">
        <f>'[5]вспомогат'!H35</f>
        <v>2769501.219999999</v>
      </c>
      <c r="G37" s="39">
        <f>'[5]вспомогат'!I35</f>
        <v>83.0293985999981</v>
      </c>
      <c r="H37" s="35">
        <f>'[5]вспомогат'!J35</f>
        <v>-566065.7800000012</v>
      </c>
      <c r="I37" s="36">
        <f>'[5]вспомогат'!K35</f>
        <v>99.24435327552445</v>
      </c>
      <c r="J37" s="37">
        <f>'[5]вспомогат'!L35</f>
        <v>-123431.22000000067</v>
      </c>
    </row>
    <row r="38" spans="1:10" ht="18.75" customHeight="1">
      <c r="A38" s="51" t="s">
        <v>40</v>
      </c>
      <c r="B38" s="42">
        <f>SUM(B18:B37)</f>
        <v>627653260</v>
      </c>
      <c r="C38" s="42">
        <f>SUM(C18:C37)</f>
        <v>252254936</v>
      </c>
      <c r="D38" s="42">
        <f>SUM(D18:D37)</f>
        <v>48165024</v>
      </c>
      <c r="E38" s="42">
        <f>SUM(E18:E37)</f>
        <v>259222792.86999997</v>
      </c>
      <c r="F38" s="42">
        <f>SUM(F18:F37)</f>
        <v>41894207.05</v>
      </c>
      <c r="G38" s="43">
        <f>F38/D38*100</f>
        <v>86.98055885947446</v>
      </c>
      <c r="H38" s="42">
        <f>SUM(H18:H37)</f>
        <v>-6270816.950000005</v>
      </c>
      <c r="I38" s="44">
        <f>E38/C38*100</f>
        <v>102.76222815715288</v>
      </c>
      <c r="J38" s="42">
        <f>SUM(J18:J37)</f>
        <v>6967856.870000003</v>
      </c>
    </row>
    <row r="39" spans="1:10" ht="20.25" customHeight="1">
      <c r="A39" s="52" t="s">
        <v>41</v>
      </c>
      <c r="B39" s="53">
        <f>'[5]вспомогат'!B36</f>
        <v>4036543380</v>
      </c>
      <c r="C39" s="53">
        <f>'[5]вспомогат'!C36</f>
        <v>1758966804</v>
      </c>
      <c r="D39" s="53">
        <f>'[5]вспомогат'!D36</f>
        <v>319888045</v>
      </c>
      <c r="E39" s="53">
        <f>'[5]вспомогат'!G36</f>
        <v>1750248640.23</v>
      </c>
      <c r="F39" s="53">
        <f>'[5]вспомогат'!H36</f>
        <v>273807558.75</v>
      </c>
      <c r="G39" s="54">
        <f>'[5]вспомогат'!I36</f>
        <v>85.59480825549451</v>
      </c>
      <c r="H39" s="53">
        <f>'[5]вспомогат'!J36</f>
        <v>-46080486.25000006</v>
      </c>
      <c r="I39" s="54">
        <f>'[5]вспомогат'!K36</f>
        <v>99.50435882302189</v>
      </c>
      <c r="J39" s="53">
        <f>'[5]вспомогат'!L36</f>
        <v>-8718163.770000042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26.06.2013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2013-06-27T04:48:15Z</dcterms:created>
  <dcterms:modified xsi:type="dcterms:W3CDTF">2013-06-27T04:48:33Z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