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<sst xmlns="http://schemas.openxmlformats.org/spreadsheetml/2006/main" count="47" uniqueCount="42">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</sst>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006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20.06.2013</v>
          </cell>
        </row>
        <row r="6">
          <cell r="G6" t="str">
            <v>Фактично надійшло на 20.06.2013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931893880</v>
          </cell>
          <cell r="C10">
            <v>419329368</v>
          </cell>
          <cell r="D10">
            <v>70597658</v>
          </cell>
          <cell r="G10">
            <v>394434639.86</v>
          </cell>
          <cell r="H10">
            <v>44399907.21000004</v>
          </cell>
          <cell r="I10">
            <v>62.89147326955242</v>
          </cell>
          <cell r="J10">
            <v>-26197750.78999996</v>
          </cell>
          <cell r="K10">
            <v>94.06320423996632</v>
          </cell>
          <cell r="L10">
            <v>-24894728.139999986</v>
          </cell>
        </row>
        <row r="11">
          <cell r="B11">
            <v>1874282300</v>
          </cell>
          <cell r="C11">
            <v>804811700</v>
          </cell>
          <cell r="D11">
            <v>142030200</v>
          </cell>
          <cell r="G11">
            <v>765155885.42</v>
          </cell>
          <cell r="H11">
            <v>80912584.95999992</v>
          </cell>
          <cell r="I11">
            <v>56.96857778134504</v>
          </cell>
          <cell r="J11">
            <v>-61117615.04000008</v>
          </cell>
          <cell r="K11">
            <v>95.07265928415305</v>
          </cell>
          <cell r="L11">
            <v>-39655814.58000004</v>
          </cell>
        </row>
        <row r="12">
          <cell r="B12">
            <v>145415530</v>
          </cell>
          <cell r="C12">
            <v>63203975</v>
          </cell>
          <cell r="D12">
            <v>13149663</v>
          </cell>
          <cell r="G12">
            <v>56668982.04</v>
          </cell>
          <cell r="H12">
            <v>6112537.689999998</v>
          </cell>
          <cell r="I12">
            <v>46.484367622196835</v>
          </cell>
          <cell r="J12">
            <v>-7037125.310000002</v>
          </cell>
          <cell r="K12">
            <v>89.66047157635259</v>
          </cell>
          <cell r="L12">
            <v>-6534992.960000001</v>
          </cell>
        </row>
        <row r="13">
          <cell r="B13">
            <v>267787710</v>
          </cell>
          <cell r="C13">
            <v>136486360</v>
          </cell>
          <cell r="D13">
            <v>28970835</v>
          </cell>
          <cell r="G13">
            <v>121762625.64</v>
          </cell>
          <cell r="H13">
            <v>14185276.180000007</v>
          </cell>
          <cell r="I13">
            <v>48.96398802450812</v>
          </cell>
          <cell r="J13">
            <v>-14785558.819999993</v>
          </cell>
          <cell r="K13">
            <v>89.21230344189706</v>
          </cell>
          <cell r="L13">
            <v>-14723734.36</v>
          </cell>
        </row>
        <row r="14">
          <cell r="B14">
            <v>162592400</v>
          </cell>
          <cell r="C14">
            <v>71218600</v>
          </cell>
          <cell r="D14">
            <v>14847250</v>
          </cell>
          <cell r="G14">
            <v>65275869.58</v>
          </cell>
          <cell r="H14">
            <v>8138448.030000001</v>
          </cell>
          <cell r="I14">
            <v>54.81451467443467</v>
          </cell>
          <cell r="J14">
            <v>-6708801.969999999</v>
          </cell>
          <cell r="K14">
            <v>91.65564835590703</v>
          </cell>
          <cell r="L14">
            <v>-5942730.420000002</v>
          </cell>
        </row>
        <row r="15">
          <cell r="B15">
            <v>26918300</v>
          </cell>
          <cell r="C15">
            <v>11674865</v>
          </cell>
          <cell r="D15">
            <v>2140415</v>
          </cell>
          <cell r="G15">
            <v>10933477.79</v>
          </cell>
          <cell r="H15">
            <v>1370230.5999999996</v>
          </cell>
          <cell r="I15">
            <v>64.01705276780436</v>
          </cell>
          <cell r="J15">
            <v>-770184.4000000004</v>
          </cell>
          <cell r="K15">
            <v>93.64971492175712</v>
          </cell>
          <cell r="L15">
            <v>-741387.2100000009</v>
          </cell>
        </row>
        <row r="16">
          <cell r="B16">
            <v>26323404</v>
          </cell>
          <cell r="C16">
            <v>10344093</v>
          </cell>
          <cell r="D16">
            <v>2507748</v>
          </cell>
          <cell r="G16">
            <v>9541351.96</v>
          </cell>
          <cell r="H16">
            <v>756839.8800000008</v>
          </cell>
          <cell r="I16">
            <v>30.1800611544701</v>
          </cell>
          <cell r="J16">
            <v>-1750908.1199999992</v>
          </cell>
          <cell r="K16">
            <v>92.23961888200348</v>
          </cell>
          <cell r="L16">
            <v>-802741.0399999991</v>
          </cell>
        </row>
        <row r="17">
          <cell r="B17">
            <v>94207870</v>
          </cell>
          <cell r="C17">
            <v>38574359</v>
          </cell>
          <cell r="D17">
            <v>6751560</v>
          </cell>
          <cell r="G17">
            <v>39170008.24</v>
          </cell>
          <cell r="H17">
            <v>5220220.219999999</v>
          </cell>
          <cell r="I17">
            <v>77.3187266350295</v>
          </cell>
          <cell r="J17">
            <v>-1531339.7800000012</v>
          </cell>
          <cell r="K17">
            <v>101.54415849139579</v>
          </cell>
          <cell r="L17">
            <v>595649.2400000021</v>
          </cell>
        </row>
        <row r="18">
          <cell r="B18">
            <v>9123975</v>
          </cell>
          <cell r="C18">
            <v>3822628</v>
          </cell>
          <cell r="D18">
            <v>966403</v>
          </cell>
          <cell r="G18">
            <v>3245967.29</v>
          </cell>
          <cell r="H18">
            <v>247623.06999999983</v>
          </cell>
          <cell r="I18">
            <v>25.623168595296146</v>
          </cell>
          <cell r="J18">
            <v>-718779.9300000002</v>
          </cell>
          <cell r="K18">
            <v>84.91454805437516</v>
          </cell>
          <cell r="L18">
            <v>-576660.71</v>
          </cell>
        </row>
        <row r="19">
          <cell r="B19">
            <v>20633455</v>
          </cell>
          <cell r="C19">
            <v>7576873</v>
          </cell>
          <cell r="D19">
            <v>1683015</v>
          </cell>
          <cell r="G19">
            <v>6922163.55</v>
          </cell>
          <cell r="H19">
            <v>735173.7199999997</v>
          </cell>
          <cell r="I19">
            <v>43.68194698205303</v>
          </cell>
          <cell r="J19">
            <v>-947841.2800000003</v>
          </cell>
          <cell r="K19">
            <v>91.35910751044659</v>
          </cell>
          <cell r="L19">
            <v>-654709.4500000002</v>
          </cell>
        </row>
        <row r="20">
          <cell r="B20">
            <v>44694335</v>
          </cell>
          <cell r="C20">
            <v>17335571</v>
          </cell>
          <cell r="D20">
            <v>3595056</v>
          </cell>
          <cell r="G20">
            <v>16759401.56</v>
          </cell>
          <cell r="H20">
            <v>2165041.24</v>
          </cell>
          <cell r="I20">
            <v>60.22274034117967</v>
          </cell>
          <cell r="J20">
            <v>-1430014.7599999998</v>
          </cell>
          <cell r="K20">
            <v>96.67637460571676</v>
          </cell>
          <cell r="L20">
            <v>-576169.4399999995</v>
          </cell>
        </row>
        <row r="21">
          <cell r="B21">
            <v>29964900</v>
          </cell>
          <cell r="C21">
            <v>12367060</v>
          </cell>
          <cell r="D21">
            <v>2553508</v>
          </cell>
          <cell r="G21">
            <v>11369856.14</v>
          </cell>
          <cell r="H21">
            <v>1184541.1500000004</v>
          </cell>
          <cell r="I21">
            <v>46.38877771285621</v>
          </cell>
          <cell r="J21">
            <v>-1368966.8499999996</v>
          </cell>
          <cell r="K21">
            <v>91.93661339073313</v>
          </cell>
          <cell r="L21">
            <v>-997203.8599999994</v>
          </cell>
        </row>
        <row r="22">
          <cell r="B22">
            <v>43454544</v>
          </cell>
          <cell r="C22">
            <v>19233808</v>
          </cell>
          <cell r="D22">
            <v>3877084</v>
          </cell>
          <cell r="G22">
            <v>16860443.69</v>
          </cell>
          <cell r="H22">
            <v>1161790.370000001</v>
          </cell>
          <cell r="I22">
            <v>29.96557129017584</v>
          </cell>
          <cell r="J22">
            <v>-2715293.629999999</v>
          </cell>
          <cell r="K22">
            <v>87.66045543347423</v>
          </cell>
          <cell r="L22">
            <v>-2373364.3099999987</v>
          </cell>
        </row>
        <row r="23">
          <cell r="B23">
            <v>22406900</v>
          </cell>
          <cell r="C23">
            <v>9864346</v>
          </cell>
          <cell r="D23">
            <v>1982176</v>
          </cell>
          <cell r="G23">
            <v>9531535.97</v>
          </cell>
          <cell r="H23">
            <v>1185028.4900000002</v>
          </cell>
          <cell r="I23">
            <v>59.784221481846224</v>
          </cell>
          <cell r="J23">
            <v>-797147.5099999998</v>
          </cell>
          <cell r="K23">
            <v>96.62613182870918</v>
          </cell>
          <cell r="L23">
            <v>-332810.02999999933</v>
          </cell>
        </row>
        <row r="24">
          <cell r="B24">
            <v>23255939</v>
          </cell>
          <cell r="C24">
            <v>8439994</v>
          </cell>
          <cell r="D24">
            <v>1649536</v>
          </cell>
          <cell r="G24">
            <v>9536958.11</v>
          </cell>
          <cell r="H24">
            <v>1281093.7299999995</v>
          </cell>
          <cell r="I24">
            <v>77.66388426806081</v>
          </cell>
          <cell r="J24">
            <v>-368442.2700000005</v>
          </cell>
          <cell r="K24">
            <v>112.99721433451255</v>
          </cell>
          <cell r="L24">
            <v>1096964.1099999994</v>
          </cell>
        </row>
        <row r="25">
          <cell r="B25">
            <v>32786400</v>
          </cell>
          <cell r="C25">
            <v>13450669</v>
          </cell>
          <cell r="D25">
            <v>2804790</v>
          </cell>
          <cell r="G25">
            <v>13245508.62</v>
          </cell>
          <cell r="H25">
            <v>1710779.5899999999</v>
          </cell>
          <cell r="I25">
            <v>60.9949261798566</v>
          </cell>
          <cell r="J25">
            <v>-1094010.4100000001</v>
          </cell>
          <cell r="K25">
            <v>98.47471988196274</v>
          </cell>
          <cell r="L25">
            <v>-205160.38000000082</v>
          </cell>
        </row>
        <row r="26">
          <cell r="B26">
            <v>21371079</v>
          </cell>
          <cell r="C26">
            <v>8366542</v>
          </cell>
          <cell r="D26">
            <v>1593399</v>
          </cell>
          <cell r="G26">
            <v>7872836.96</v>
          </cell>
          <cell r="H26">
            <v>723177.7699999996</v>
          </cell>
          <cell r="I26">
            <v>45.38585564569826</v>
          </cell>
          <cell r="J26">
            <v>-870221.2300000004</v>
          </cell>
          <cell r="K26">
            <v>94.09905502177602</v>
          </cell>
          <cell r="L26">
            <v>-493705.04000000004</v>
          </cell>
        </row>
        <row r="27">
          <cell r="B27">
            <v>17382250</v>
          </cell>
          <cell r="C27">
            <v>6741251</v>
          </cell>
          <cell r="D27">
            <v>1438843</v>
          </cell>
          <cell r="G27">
            <v>6440649.4</v>
          </cell>
          <cell r="H27">
            <v>652404.75</v>
          </cell>
          <cell r="I27">
            <v>45.342316708633255</v>
          </cell>
          <cell r="J27">
            <v>-786438.25</v>
          </cell>
          <cell r="K27">
            <v>95.54086326113655</v>
          </cell>
          <cell r="L27">
            <v>-300601.5999999996</v>
          </cell>
        </row>
        <row r="28">
          <cell r="B28">
            <v>30804620</v>
          </cell>
          <cell r="C28">
            <v>13038610</v>
          </cell>
          <cell r="D28">
            <v>2565638</v>
          </cell>
          <cell r="G28">
            <v>12781842.67</v>
          </cell>
          <cell r="H28">
            <v>1465791.709999999</v>
          </cell>
          <cell r="I28">
            <v>57.131665106301014</v>
          </cell>
          <cell r="J28">
            <v>-1099846.290000001</v>
          </cell>
          <cell r="K28">
            <v>98.0307154673696</v>
          </cell>
          <cell r="L28">
            <v>-256767.33000000007</v>
          </cell>
        </row>
        <row r="29">
          <cell r="B29">
            <v>63497860</v>
          </cell>
          <cell r="C29">
            <v>25971480</v>
          </cell>
          <cell r="D29">
            <v>4446768</v>
          </cell>
          <cell r="G29">
            <v>24573131.3</v>
          </cell>
          <cell r="H29">
            <v>2348653.3900000006</v>
          </cell>
          <cell r="I29">
            <v>52.81708850113163</v>
          </cell>
          <cell r="J29">
            <v>-2098114.6099999994</v>
          </cell>
          <cell r="K29">
            <v>94.61582974863197</v>
          </cell>
          <cell r="L29">
            <v>-1398348.6999999993</v>
          </cell>
        </row>
        <row r="30">
          <cell r="B30">
            <v>26496514</v>
          </cell>
          <cell r="C30">
            <v>10678968</v>
          </cell>
          <cell r="D30">
            <v>2090619</v>
          </cell>
          <cell r="G30">
            <v>10435920.02</v>
          </cell>
          <cell r="H30">
            <v>1056890.6099999994</v>
          </cell>
          <cell r="I30">
            <v>50.553956029290816</v>
          </cell>
          <cell r="J30">
            <v>-1033728.3900000006</v>
          </cell>
          <cell r="K30">
            <v>97.72404992692178</v>
          </cell>
          <cell r="L30">
            <v>-243047.98000000045</v>
          </cell>
        </row>
        <row r="31">
          <cell r="B31">
            <v>28476622</v>
          </cell>
          <cell r="C31">
            <v>10817238</v>
          </cell>
          <cell r="D31">
            <v>2186667</v>
          </cell>
          <cell r="G31">
            <v>10778272.63</v>
          </cell>
          <cell r="H31">
            <v>1551648.9900000002</v>
          </cell>
          <cell r="I31">
            <v>70.95954665250814</v>
          </cell>
          <cell r="J31">
            <v>-635018.0099999998</v>
          </cell>
          <cell r="K31">
            <v>99.63978448102927</v>
          </cell>
          <cell r="L31">
            <v>-38965.36999999918</v>
          </cell>
        </row>
        <row r="32">
          <cell r="B32">
            <v>9884788</v>
          </cell>
          <cell r="C32">
            <v>3853183</v>
          </cell>
          <cell r="D32">
            <v>736834</v>
          </cell>
          <cell r="G32">
            <v>3857957.49</v>
          </cell>
          <cell r="H32">
            <v>466445.0700000003</v>
          </cell>
          <cell r="I32">
            <v>63.303955843514316</v>
          </cell>
          <cell r="J32">
            <v>-270388.9299999997</v>
          </cell>
          <cell r="K32">
            <v>100.1239102840431</v>
          </cell>
          <cell r="L32">
            <v>4774.4900000002235</v>
          </cell>
        </row>
        <row r="33">
          <cell r="B33">
            <v>25060542</v>
          </cell>
          <cell r="C33">
            <v>10342675</v>
          </cell>
          <cell r="D33">
            <v>2298679</v>
          </cell>
          <cell r="G33">
            <v>9198919.4</v>
          </cell>
          <cell r="H33">
            <v>866517.4500000002</v>
          </cell>
          <cell r="I33">
            <v>37.69632254003278</v>
          </cell>
          <cell r="J33">
            <v>-1432161.5499999998</v>
          </cell>
          <cell r="K33">
            <v>88.94139475522532</v>
          </cell>
          <cell r="L33">
            <v>-1143755.5999999996</v>
          </cell>
        </row>
        <row r="34">
          <cell r="B34">
            <v>19108400</v>
          </cell>
          <cell r="C34">
            <v>7540575</v>
          </cell>
          <cell r="D34">
            <v>1540635</v>
          </cell>
          <cell r="G34">
            <v>7439004.1</v>
          </cell>
          <cell r="H34">
            <v>895063.6399999997</v>
          </cell>
          <cell r="I34">
            <v>58.09705997851533</v>
          </cell>
          <cell r="J34">
            <v>-645571.3600000003</v>
          </cell>
          <cell r="K34">
            <v>98.65300855703974</v>
          </cell>
          <cell r="L34">
            <v>-101570.90000000037</v>
          </cell>
        </row>
        <row r="35">
          <cell r="B35">
            <v>38718863</v>
          </cell>
          <cell r="C35">
            <v>16334514</v>
          </cell>
          <cell r="D35">
            <v>3335567</v>
          </cell>
          <cell r="G35">
            <v>15007670.74</v>
          </cell>
          <cell r="H35">
            <v>1566089.1799999997</v>
          </cell>
          <cell r="I35">
            <v>46.95121339190608</v>
          </cell>
          <cell r="J35">
            <v>-1769477.8200000003</v>
          </cell>
          <cell r="K35">
            <v>91.87705700947086</v>
          </cell>
          <cell r="L35">
            <v>-1326843.2599999998</v>
          </cell>
        </row>
        <row r="36">
          <cell r="B36">
            <v>4036543380</v>
          </cell>
          <cell r="C36">
            <v>1761419305</v>
          </cell>
          <cell r="D36">
            <v>322340546</v>
          </cell>
          <cell r="G36">
            <v>1658800880.17</v>
          </cell>
          <cell r="H36">
            <v>182359798.69</v>
          </cell>
          <cell r="I36">
            <v>56.57364577709687</v>
          </cell>
          <cell r="J36">
            <v>-139980747.31000006</v>
          </cell>
          <cell r="K36">
            <v>94.17410581689974</v>
          </cell>
          <cell r="L36">
            <v>-102618424.83000004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20.06.2013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20.06.2013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419329368</v>
      </c>
      <c r="D10" s="33">
        <f>'[5]вспомогат'!D10</f>
        <v>70597658</v>
      </c>
      <c r="E10" s="33">
        <f>'[5]вспомогат'!G10</f>
        <v>394434639.86</v>
      </c>
      <c r="F10" s="33">
        <f>'[5]вспомогат'!H10</f>
        <v>44399907.21000004</v>
      </c>
      <c r="G10" s="34">
        <f>'[5]вспомогат'!I10</f>
        <v>62.89147326955242</v>
      </c>
      <c r="H10" s="35">
        <f>'[5]вспомогат'!J10</f>
        <v>-26197750.78999996</v>
      </c>
      <c r="I10" s="36">
        <f>'[5]вспомогат'!K10</f>
        <v>94.06320423996632</v>
      </c>
      <c r="J10" s="37">
        <f>'[5]вспомогат'!L10</f>
        <v>-24894728.139999986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804811700</v>
      </c>
      <c r="D12" s="38">
        <f>'[5]вспомогат'!D11</f>
        <v>142030200</v>
      </c>
      <c r="E12" s="33">
        <f>'[5]вспомогат'!G11</f>
        <v>765155885.42</v>
      </c>
      <c r="F12" s="38">
        <f>'[5]вспомогат'!H11</f>
        <v>80912584.95999992</v>
      </c>
      <c r="G12" s="39">
        <f>'[5]вспомогат'!I11</f>
        <v>56.96857778134504</v>
      </c>
      <c r="H12" s="35">
        <f>'[5]вспомогат'!J11</f>
        <v>-61117615.04000008</v>
      </c>
      <c r="I12" s="36">
        <f>'[5]вспомогат'!K11</f>
        <v>95.07265928415305</v>
      </c>
      <c r="J12" s="37">
        <f>'[5]вспомогат'!L11</f>
        <v>-39655814.58000004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63203975</v>
      </c>
      <c r="D13" s="38">
        <f>'[5]вспомогат'!D12</f>
        <v>13149663</v>
      </c>
      <c r="E13" s="33">
        <f>'[5]вспомогат'!G12</f>
        <v>56668982.04</v>
      </c>
      <c r="F13" s="38">
        <f>'[5]вспомогат'!H12</f>
        <v>6112537.689999998</v>
      </c>
      <c r="G13" s="39">
        <f>'[5]вспомогат'!I12</f>
        <v>46.484367622196835</v>
      </c>
      <c r="H13" s="35">
        <f>'[5]вспомогат'!J12</f>
        <v>-7037125.310000002</v>
      </c>
      <c r="I13" s="36">
        <f>'[5]вспомогат'!K12</f>
        <v>89.66047157635259</v>
      </c>
      <c r="J13" s="37">
        <f>'[5]вспомогат'!L12</f>
        <v>-6534992.960000001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136486360</v>
      </c>
      <c r="D14" s="38">
        <f>'[5]вспомогат'!D13</f>
        <v>28970835</v>
      </c>
      <c r="E14" s="33">
        <f>'[5]вспомогат'!G13</f>
        <v>121762625.64</v>
      </c>
      <c r="F14" s="38">
        <f>'[5]вспомогат'!H13</f>
        <v>14185276.180000007</v>
      </c>
      <c r="G14" s="39">
        <f>'[5]вспомогат'!I13</f>
        <v>48.96398802450812</v>
      </c>
      <c r="H14" s="35">
        <f>'[5]вспомогат'!J13</f>
        <v>-14785558.819999993</v>
      </c>
      <c r="I14" s="36">
        <f>'[5]вспомогат'!K13</f>
        <v>89.21230344189706</v>
      </c>
      <c r="J14" s="37">
        <f>'[5]вспомогат'!L13</f>
        <v>-14723734.36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71218600</v>
      </c>
      <c r="D15" s="38">
        <f>'[5]вспомогат'!D14</f>
        <v>14847250</v>
      </c>
      <c r="E15" s="33">
        <f>'[5]вспомогат'!G14</f>
        <v>65275869.58</v>
      </c>
      <c r="F15" s="38">
        <f>'[5]вспомогат'!H14</f>
        <v>8138448.030000001</v>
      </c>
      <c r="G15" s="39">
        <f>'[5]вспомогат'!I14</f>
        <v>54.81451467443467</v>
      </c>
      <c r="H15" s="35">
        <f>'[5]вспомогат'!J14</f>
        <v>-6708801.969999999</v>
      </c>
      <c r="I15" s="36">
        <f>'[5]вспомогат'!K14</f>
        <v>91.65564835590703</v>
      </c>
      <c r="J15" s="37">
        <f>'[5]вспомогат'!L14</f>
        <v>-5942730.420000002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11674865</v>
      </c>
      <c r="D16" s="38">
        <f>'[5]вспомогат'!D15</f>
        <v>2140415</v>
      </c>
      <c r="E16" s="33">
        <f>'[5]вспомогат'!G15</f>
        <v>10933477.79</v>
      </c>
      <c r="F16" s="38">
        <f>'[5]вспомогат'!H15</f>
        <v>1370230.5999999996</v>
      </c>
      <c r="G16" s="39">
        <f>'[5]вспомогат'!I15</f>
        <v>64.01705276780436</v>
      </c>
      <c r="H16" s="35">
        <f>'[5]вспомогат'!J15</f>
        <v>-770184.4000000004</v>
      </c>
      <c r="I16" s="36">
        <f>'[5]вспомогат'!K15</f>
        <v>93.64971492175712</v>
      </c>
      <c r="J16" s="37">
        <f>'[5]вспомогат'!L15</f>
        <v>-741387.2100000009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1087395500</v>
      </c>
      <c r="D17" s="42">
        <f>SUM(D12:D16)</f>
        <v>201138363</v>
      </c>
      <c r="E17" s="42">
        <f>SUM(E12:E16)</f>
        <v>1019796840.4699999</v>
      </c>
      <c r="F17" s="42">
        <f>SUM(F12:F16)</f>
        <v>110719077.45999992</v>
      </c>
      <c r="G17" s="43">
        <f>F17/D17*100</f>
        <v>55.04622579631908</v>
      </c>
      <c r="H17" s="42">
        <f>SUM(H12:H16)</f>
        <v>-90419285.54000008</v>
      </c>
      <c r="I17" s="44">
        <f>E17/C17*100</f>
        <v>93.78343394560672</v>
      </c>
      <c r="J17" s="42">
        <f>SUM(J12:J16)</f>
        <v>-67598659.53000005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10344093</v>
      </c>
      <c r="D18" s="46">
        <f>'[5]вспомогат'!D16</f>
        <v>2507748</v>
      </c>
      <c r="E18" s="45">
        <f>'[5]вспомогат'!G16</f>
        <v>9541351.96</v>
      </c>
      <c r="F18" s="46">
        <f>'[5]вспомогат'!H16</f>
        <v>756839.8800000008</v>
      </c>
      <c r="G18" s="47">
        <f>'[5]вспомогат'!I16</f>
        <v>30.1800611544701</v>
      </c>
      <c r="H18" s="48">
        <f>'[5]вспомогат'!J16</f>
        <v>-1750908.1199999992</v>
      </c>
      <c r="I18" s="49">
        <f>'[5]вспомогат'!K16</f>
        <v>92.23961888200348</v>
      </c>
      <c r="J18" s="50">
        <f>'[5]вспомогат'!L16</f>
        <v>-802741.0399999991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38574359</v>
      </c>
      <c r="D19" s="38">
        <f>'[5]вспомогат'!D17</f>
        <v>6751560</v>
      </c>
      <c r="E19" s="33">
        <f>'[5]вспомогат'!G17</f>
        <v>39170008.24</v>
      </c>
      <c r="F19" s="38">
        <f>'[5]вспомогат'!H17</f>
        <v>5220220.219999999</v>
      </c>
      <c r="G19" s="39">
        <f>'[5]вспомогат'!I17</f>
        <v>77.3187266350295</v>
      </c>
      <c r="H19" s="35">
        <f>'[5]вспомогат'!J17</f>
        <v>-1531339.7800000012</v>
      </c>
      <c r="I19" s="36">
        <f>'[5]вспомогат'!K17</f>
        <v>101.54415849139579</v>
      </c>
      <c r="J19" s="37">
        <f>'[5]вспомогат'!L17</f>
        <v>595649.2400000021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3822628</v>
      </c>
      <c r="D20" s="38">
        <f>'[5]вспомогат'!D18</f>
        <v>966403</v>
      </c>
      <c r="E20" s="33">
        <f>'[5]вспомогат'!G18</f>
        <v>3245967.29</v>
      </c>
      <c r="F20" s="38">
        <f>'[5]вспомогат'!H18</f>
        <v>247623.06999999983</v>
      </c>
      <c r="G20" s="39">
        <f>'[5]вспомогат'!I18</f>
        <v>25.623168595296146</v>
      </c>
      <c r="H20" s="35">
        <f>'[5]вспомогат'!J18</f>
        <v>-718779.9300000002</v>
      </c>
      <c r="I20" s="36">
        <f>'[5]вспомогат'!K18</f>
        <v>84.91454805437516</v>
      </c>
      <c r="J20" s="37">
        <f>'[5]вспомогат'!L18</f>
        <v>-576660.71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7576873</v>
      </c>
      <c r="D21" s="38">
        <f>'[5]вспомогат'!D19</f>
        <v>1683015</v>
      </c>
      <c r="E21" s="33">
        <f>'[5]вспомогат'!G19</f>
        <v>6922163.55</v>
      </c>
      <c r="F21" s="38">
        <f>'[5]вспомогат'!H19</f>
        <v>735173.7199999997</v>
      </c>
      <c r="G21" s="39">
        <f>'[5]вспомогат'!I19</f>
        <v>43.68194698205303</v>
      </c>
      <c r="H21" s="35">
        <f>'[5]вспомогат'!J19</f>
        <v>-947841.2800000003</v>
      </c>
      <c r="I21" s="36">
        <f>'[5]вспомогат'!K19</f>
        <v>91.35910751044659</v>
      </c>
      <c r="J21" s="37">
        <f>'[5]вспомогат'!L19</f>
        <v>-654709.4500000002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17335571</v>
      </c>
      <c r="D22" s="38">
        <f>'[5]вспомогат'!D20</f>
        <v>3595056</v>
      </c>
      <c r="E22" s="33">
        <f>'[5]вспомогат'!G20</f>
        <v>16759401.56</v>
      </c>
      <c r="F22" s="38">
        <f>'[5]вспомогат'!H20</f>
        <v>2165041.24</v>
      </c>
      <c r="G22" s="39">
        <f>'[5]вспомогат'!I20</f>
        <v>60.22274034117967</v>
      </c>
      <c r="H22" s="35">
        <f>'[5]вспомогат'!J20</f>
        <v>-1430014.7599999998</v>
      </c>
      <c r="I22" s="36">
        <f>'[5]вспомогат'!K20</f>
        <v>96.67637460571676</v>
      </c>
      <c r="J22" s="37">
        <f>'[5]вспомогат'!L20</f>
        <v>-576169.4399999995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12367060</v>
      </c>
      <c r="D23" s="38">
        <f>'[5]вспомогат'!D21</f>
        <v>2553508</v>
      </c>
      <c r="E23" s="33">
        <f>'[5]вспомогат'!G21</f>
        <v>11369856.14</v>
      </c>
      <c r="F23" s="38">
        <f>'[5]вспомогат'!H21</f>
        <v>1184541.1500000004</v>
      </c>
      <c r="G23" s="39">
        <f>'[5]вспомогат'!I21</f>
        <v>46.38877771285621</v>
      </c>
      <c r="H23" s="35">
        <f>'[5]вспомогат'!J21</f>
        <v>-1368966.8499999996</v>
      </c>
      <c r="I23" s="36">
        <f>'[5]вспомогат'!K21</f>
        <v>91.93661339073313</v>
      </c>
      <c r="J23" s="37">
        <f>'[5]вспомогат'!L21</f>
        <v>-997203.8599999994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19233808</v>
      </c>
      <c r="D24" s="38">
        <f>'[5]вспомогат'!D22</f>
        <v>3877084</v>
      </c>
      <c r="E24" s="33">
        <f>'[5]вспомогат'!G22</f>
        <v>16860443.69</v>
      </c>
      <c r="F24" s="38">
        <f>'[5]вспомогат'!H22</f>
        <v>1161790.370000001</v>
      </c>
      <c r="G24" s="39">
        <f>'[5]вспомогат'!I22</f>
        <v>29.96557129017584</v>
      </c>
      <c r="H24" s="35">
        <f>'[5]вспомогат'!J22</f>
        <v>-2715293.629999999</v>
      </c>
      <c r="I24" s="36">
        <f>'[5]вспомогат'!K22</f>
        <v>87.66045543347423</v>
      </c>
      <c r="J24" s="37">
        <f>'[5]вспомогат'!L22</f>
        <v>-2373364.3099999987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9864346</v>
      </c>
      <c r="D25" s="38">
        <f>'[5]вспомогат'!D23</f>
        <v>1982176</v>
      </c>
      <c r="E25" s="33">
        <f>'[5]вспомогат'!G23</f>
        <v>9531535.97</v>
      </c>
      <c r="F25" s="38">
        <f>'[5]вспомогат'!H23</f>
        <v>1185028.4900000002</v>
      </c>
      <c r="G25" s="39">
        <f>'[5]вспомогат'!I23</f>
        <v>59.784221481846224</v>
      </c>
      <c r="H25" s="35">
        <f>'[5]вспомогат'!J23</f>
        <v>-797147.5099999998</v>
      </c>
      <c r="I25" s="36">
        <f>'[5]вспомогат'!K23</f>
        <v>96.62613182870918</v>
      </c>
      <c r="J25" s="37">
        <f>'[5]вспомогат'!L23</f>
        <v>-332810.02999999933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8439994</v>
      </c>
      <c r="D26" s="38">
        <f>'[5]вспомогат'!D24</f>
        <v>1649536</v>
      </c>
      <c r="E26" s="33">
        <f>'[5]вспомогат'!G24</f>
        <v>9536958.11</v>
      </c>
      <c r="F26" s="38">
        <f>'[5]вспомогат'!H24</f>
        <v>1281093.7299999995</v>
      </c>
      <c r="G26" s="39">
        <f>'[5]вспомогат'!I24</f>
        <v>77.66388426806081</v>
      </c>
      <c r="H26" s="35">
        <f>'[5]вспомогат'!J24</f>
        <v>-368442.2700000005</v>
      </c>
      <c r="I26" s="36">
        <f>'[5]вспомогат'!K24</f>
        <v>112.99721433451255</v>
      </c>
      <c r="J26" s="37">
        <f>'[5]вспомогат'!L24</f>
        <v>1096964.1099999994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13450669</v>
      </c>
      <c r="D27" s="38">
        <f>'[5]вспомогат'!D25</f>
        <v>2804790</v>
      </c>
      <c r="E27" s="33">
        <f>'[5]вспомогат'!G25</f>
        <v>13245508.62</v>
      </c>
      <c r="F27" s="38">
        <f>'[5]вспомогат'!H25</f>
        <v>1710779.5899999999</v>
      </c>
      <c r="G27" s="39">
        <f>'[5]вспомогат'!I25</f>
        <v>60.9949261798566</v>
      </c>
      <c r="H27" s="35">
        <f>'[5]вспомогат'!J25</f>
        <v>-1094010.4100000001</v>
      </c>
      <c r="I27" s="36">
        <f>'[5]вспомогат'!K25</f>
        <v>98.47471988196274</v>
      </c>
      <c r="J27" s="37">
        <f>'[5]вспомогат'!L25</f>
        <v>-205160.38000000082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8366542</v>
      </c>
      <c r="D28" s="38">
        <f>'[5]вспомогат'!D26</f>
        <v>1593399</v>
      </c>
      <c r="E28" s="33">
        <f>'[5]вспомогат'!G26</f>
        <v>7872836.96</v>
      </c>
      <c r="F28" s="38">
        <f>'[5]вспомогат'!H26</f>
        <v>723177.7699999996</v>
      </c>
      <c r="G28" s="39">
        <f>'[5]вспомогат'!I26</f>
        <v>45.38585564569826</v>
      </c>
      <c r="H28" s="35">
        <f>'[5]вспомогат'!J26</f>
        <v>-870221.2300000004</v>
      </c>
      <c r="I28" s="36">
        <f>'[5]вспомогат'!K26</f>
        <v>94.09905502177602</v>
      </c>
      <c r="J28" s="37">
        <f>'[5]вспомогат'!L26</f>
        <v>-493705.04000000004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6741251</v>
      </c>
      <c r="D29" s="38">
        <f>'[5]вспомогат'!D27</f>
        <v>1438843</v>
      </c>
      <c r="E29" s="33">
        <f>'[5]вспомогат'!G27</f>
        <v>6440649.4</v>
      </c>
      <c r="F29" s="38">
        <f>'[5]вспомогат'!H27</f>
        <v>652404.75</v>
      </c>
      <c r="G29" s="39">
        <f>'[5]вспомогат'!I27</f>
        <v>45.342316708633255</v>
      </c>
      <c r="H29" s="35">
        <f>'[5]вспомогат'!J27</f>
        <v>-786438.25</v>
      </c>
      <c r="I29" s="36">
        <f>'[5]вспомогат'!K27</f>
        <v>95.54086326113655</v>
      </c>
      <c r="J29" s="37">
        <f>'[5]вспомогат'!L27</f>
        <v>-300601.5999999996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13038610</v>
      </c>
      <c r="D30" s="38">
        <f>'[5]вспомогат'!D28</f>
        <v>2565638</v>
      </c>
      <c r="E30" s="33">
        <f>'[5]вспомогат'!G28</f>
        <v>12781842.67</v>
      </c>
      <c r="F30" s="38">
        <f>'[5]вспомогат'!H28</f>
        <v>1465791.709999999</v>
      </c>
      <c r="G30" s="39">
        <f>'[5]вспомогат'!I28</f>
        <v>57.131665106301014</v>
      </c>
      <c r="H30" s="35">
        <f>'[5]вспомогат'!J28</f>
        <v>-1099846.290000001</v>
      </c>
      <c r="I30" s="36">
        <f>'[5]вспомогат'!K28</f>
        <v>98.0307154673696</v>
      </c>
      <c r="J30" s="37">
        <f>'[5]вспомогат'!L28</f>
        <v>-256767.33000000007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25971480</v>
      </c>
      <c r="D31" s="38">
        <f>'[5]вспомогат'!D29</f>
        <v>4446768</v>
      </c>
      <c r="E31" s="33">
        <f>'[5]вспомогат'!G29</f>
        <v>24573131.3</v>
      </c>
      <c r="F31" s="38">
        <f>'[5]вспомогат'!H29</f>
        <v>2348653.3900000006</v>
      </c>
      <c r="G31" s="39">
        <f>'[5]вспомогат'!I29</f>
        <v>52.81708850113163</v>
      </c>
      <c r="H31" s="35">
        <f>'[5]вспомогат'!J29</f>
        <v>-2098114.6099999994</v>
      </c>
      <c r="I31" s="36">
        <f>'[5]вспомогат'!K29</f>
        <v>94.61582974863197</v>
      </c>
      <c r="J31" s="37">
        <f>'[5]вспомогат'!L29</f>
        <v>-1398348.6999999993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10678968</v>
      </c>
      <c r="D32" s="38">
        <f>'[5]вспомогат'!D30</f>
        <v>2090619</v>
      </c>
      <c r="E32" s="33">
        <f>'[5]вспомогат'!G30</f>
        <v>10435920.02</v>
      </c>
      <c r="F32" s="38">
        <f>'[5]вспомогат'!H30</f>
        <v>1056890.6099999994</v>
      </c>
      <c r="G32" s="39">
        <f>'[5]вспомогат'!I30</f>
        <v>50.553956029290816</v>
      </c>
      <c r="H32" s="35">
        <f>'[5]вспомогат'!J30</f>
        <v>-1033728.3900000006</v>
      </c>
      <c r="I32" s="36">
        <f>'[5]вспомогат'!K30</f>
        <v>97.72404992692178</v>
      </c>
      <c r="J32" s="37">
        <f>'[5]вспомогат'!L30</f>
        <v>-243047.98000000045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10817238</v>
      </c>
      <c r="D33" s="38">
        <f>'[5]вспомогат'!D31</f>
        <v>2186667</v>
      </c>
      <c r="E33" s="33">
        <f>'[5]вспомогат'!G31</f>
        <v>10778272.63</v>
      </c>
      <c r="F33" s="38">
        <f>'[5]вспомогат'!H31</f>
        <v>1551648.9900000002</v>
      </c>
      <c r="G33" s="39">
        <f>'[5]вспомогат'!I31</f>
        <v>70.95954665250814</v>
      </c>
      <c r="H33" s="35">
        <f>'[5]вспомогат'!J31</f>
        <v>-635018.0099999998</v>
      </c>
      <c r="I33" s="36">
        <f>'[5]вспомогат'!K31</f>
        <v>99.63978448102927</v>
      </c>
      <c r="J33" s="37">
        <f>'[5]вспомогат'!L31</f>
        <v>-38965.36999999918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3853183</v>
      </c>
      <c r="D34" s="38">
        <f>'[5]вспомогат'!D32</f>
        <v>736834</v>
      </c>
      <c r="E34" s="33">
        <f>'[5]вспомогат'!G32</f>
        <v>3857957.49</v>
      </c>
      <c r="F34" s="38">
        <f>'[5]вспомогат'!H32</f>
        <v>466445.0700000003</v>
      </c>
      <c r="G34" s="39">
        <f>'[5]вспомогат'!I32</f>
        <v>63.303955843514316</v>
      </c>
      <c r="H34" s="35">
        <f>'[5]вспомогат'!J32</f>
        <v>-270388.9299999997</v>
      </c>
      <c r="I34" s="36">
        <f>'[5]вспомогат'!K32</f>
        <v>100.1239102840431</v>
      </c>
      <c r="J34" s="37">
        <f>'[5]вспомогат'!L32</f>
        <v>4774.4900000002235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10342675</v>
      </c>
      <c r="D35" s="38">
        <f>'[5]вспомогат'!D33</f>
        <v>2298679</v>
      </c>
      <c r="E35" s="33">
        <f>'[5]вспомогат'!G33</f>
        <v>9198919.4</v>
      </c>
      <c r="F35" s="38">
        <f>'[5]вспомогат'!H33</f>
        <v>866517.4500000002</v>
      </c>
      <c r="G35" s="39">
        <f>'[5]вспомогат'!I33</f>
        <v>37.69632254003278</v>
      </c>
      <c r="H35" s="35">
        <f>'[5]вспомогат'!J33</f>
        <v>-1432161.5499999998</v>
      </c>
      <c r="I35" s="36">
        <f>'[5]вспомогат'!K33</f>
        <v>88.94139475522532</v>
      </c>
      <c r="J35" s="37">
        <f>'[5]вспомогат'!L33</f>
        <v>-1143755.5999999996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7540575</v>
      </c>
      <c r="D36" s="38">
        <f>'[5]вспомогат'!D34</f>
        <v>1540635</v>
      </c>
      <c r="E36" s="33">
        <f>'[5]вспомогат'!G34</f>
        <v>7439004.1</v>
      </c>
      <c r="F36" s="38">
        <f>'[5]вспомогат'!H34</f>
        <v>895063.6399999997</v>
      </c>
      <c r="G36" s="39">
        <f>'[5]вспомогат'!I34</f>
        <v>58.09705997851533</v>
      </c>
      <c r="H36" s="35">
        <f>'[5]вспомогат'!J34</f>
        <v>-645571.3600000003</v>
      </c>
      <c r="I36" s="36">
        <f>'[5]вспомогат'!K34</f>
        <v>98.65300855703974</v>
      </c>
      <c r="J36" s="37">
        <f>'[5]вспомогат'!L34</f>
        <v>-101570.90000000037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16334514</v>
      </c>
      <c r="D37" s="38">
        <f>'[5]вспомогат'!D35</f>
        <v>3335567</v>
      </c>
      <c r="E37" s="33">
        <f>'[5]вспомогат'!G35</f>
        <v>15007670.74</v>
      </c>
      <c r="F37" s="38">
        <f>'[5]вспомогат'!H35</f>
        <v>1566089.1799999997</v>
      </c>
      <c r="G37" s="39">
        <f>'[5]вспомогат'!I35</f>
        <v>46.95121339190608</v>
      </c>
      <c r="H37" s="35">
        <f>'[5]вспомогат'!J35</f>
        <v>-1769477.8200000003</v>
      </c>
      <c r="I37" s="36">
        <f>'[5]вспомогат'!K35</f>
        <v>91.87705700947086</v>
      </c>
      <c r="J37" s="37">
        <f>'[5]вспомогат'!L35</f>
        <v>-1326843.2599999998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254694437</v>
      </c>
      <c r="D38" s="42">
        <f>SUM(D18:D37)</f>
        <v>50604525</v>
      </c>
      <c r="E38" s="42">
        <f>SUM(E18:E37)</f>
        <v>244569399.84000003</v>
      </c>
      <c r="F38" s="42">
        <f>SUM(F18:F37)</f>
        <v>27240814.02</v>
      </c>
      <c r="G38" s="43">
        <f>F38/D38*100</f>
        <v>53.830786910854314</v>
      </c>
      <c r="H38" s="42">
        <f>SUM(H18:H37)</f>
        <v>-23363710.98</v>
      </c>
      <c r="I38" s="44">
        <f>E38/C38*100</f>
        <v>96.02463356512182</v>
      </c>
      <c r="J38" s="42">
        <f>SUM(J18:J37)</f>
        <v>-10125037.159999993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1761419305</v>
      </c>
      <c r="D39" s="53">
        <f>'[5]вспомогат'!D36</f>
        <v>322340546</v>
      </c>
      <c r="E39" s="53">
        <f>'[5]вспомогат'!G36</f>
        <v>1658800880.17</v>
      </c>
      <c r="F39" s="53">
        <f>'[5]вспомогат'!H36</f>
        <v>182359798.69</v>
      </c>
      <c r="G39" s="54">
        <f>'[5]вспомогат'!I36</f>
        <v>56.57364577709687</v>
      </c>
      <c r="H39" s="53">
        <f>'[5]вспомогат'!J36</f>
        <v>-139980747.31000006</v>
      </c>
      <c r="I39" s="54">
        <f>'[5]вспомогат'!K36</f>
        <v>94.17410581689974</v>
      </c>
      <c r="J39" s="53">
        <f>'[5]вспомогат'!L36</f>
        <v>-102618424.83000004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20.06.2013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2013-06-21T04:59:24Z</dcterms:created>
  <dcterms:modified xsi:type="dcterms:W3CDTF">2013-06-21T04:59:50Z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