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<sst xmlns="http://schemas.openxmlformats.org/spreadsheetml/2006/main" count="47" uniqueCount="42">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</sst>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906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19.06.2013</v>
          </cell>
        </row>
        <row r="6">
          <cell r="G6" t="str">
            <v>Фактично надійшло на 19.06.2013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931893880</v>
          </cell>
          <cell r="C10">
            <v>419329368</v>
          </cell>
          <cell r="D10">
            <v>70597658</v>
          </cell>
          <cell r="G10">
            <v>389432781.36</v>
          </cell>
          <cell r="H10">
            <v>39398048.71000004</v>
          </cell>
          <cell r="I10">
            <v>55.80645282878937</v>
          </cell>
          <cell r="J10">
            <v>-31199609.28999996</v>
          </cell>
          <cell r="K10">
            <v>92.87038091736996</v>
          </cell>
          <cell r="L10">
            <v>-29896586.639999986</v>
          </cell>
        </row>
        <row r="11">
          <cell r="B11">
            <v>1874282300</v>
          </cell>
          <cell r="C11">
            <v>804811700</v>
          </cell>
          <cell r="D11">
            <v>142030200</v>
          </cell>
          <cell r="G11">
            <v>756874915.11</v>
          </cell>
          <cell r="H11">
            <v>72631614.64999998</v>
          </cell>
          <cell r="I11">
            <v>51.138148541648164</v>
          </cell>
          <cell r="J11">
            <v>-69398585.35000002</v>
          </cell>
          <cell r="K11">
            <v>94.04372663941143</v>
          </cell>
          <cell r="L11">
            <v>-47936784.889999986</v>
          </cell>
        </row>
        <row r="12">
          <cell r="B12">
            <v>145415530</v>
          </cell>
          <cell r="C12">
            <v>63203975</v>
          </cell>
          <cell r="D12">
            <v>13149663</v>
          </cell>
          <cell r="G12">
            <v>55983625</v>
          </cell>
          <cell r="H12">
            <v>5427180.6499999985</v>
          </cell>
          <cell r="I12">
            <v>41.27239344460766</v>
          </cell>
          <cell r="J12">
            <v>-7722482.3500000015</v>
          </cell>
          <cell r="K12">
            <v>88.57611408143238</v>
          </cell>
          <cell r="L12">
            <v>-7220350</v>
          </cell>
        </row>
        <row r="13">
          <cell r="B13">
            <v>267787710</v>
          </cell>
          <cell r="C13">
            <v>136486360</v>
          </cell>
          <cell r="D13">
            <v>28970835</v>
          </cell>
          <cell r="G13">
            <v>118382631.05</v>
          </cell>
          <cell r="H13">
            <v>10805281.590000004</v>
          </cell>
          <cell r="I13">
            <v>37.2971009982971</v>
          </cell>
          <cell r="J13">
            <v>-18165553.409999996</v>
          </cell>
          <cell r="K13">
            <v>86.73586946710279</v>
          </cell>
          <cell r="L13">
            <v>-18103728.950000003</v>
          </cell>
        </row>
        <row r="14">
          <cell r="B14">
            <v>162592400</v>
          </cell>
          <cell r="C14">
            <v>71218600</v>
          </cell>
          <cell r="D14">
            <v>14847250</v>
          </cell>
          <cell r="G14">
            <v>64695354.83</v>
          </cell>
          <cell r="H14">
            <v>7557933.280000001</v>
          </cell>
          <cell r="I14">
            <v>50.904600380541865</v>
          </cell>
          <cell r="J14">
            <v>-7289316.719999999</v>
          </cell>
          <cell r="K14">
            <v>90.84053158865801</v>
          </cell>
          <cell r="L14">
            <v>-6523245.170000002</v>
          </cell>
        </row>
        <row r="15">
          <cell r="B15">
            <v>26918300</v>
          </cell>
          <cell r="C15">
            <v>11674865</v>
          </cell>
          <cell r="D15">
            <v>2140415</v>
          </cell>
          <cell r="G15">
            <v>10827682.18</v>
          </cell>
          <cell r="H15">
            <v>1264434.9900000002</v>
          </cell>
          <cell r="I15">
            <v>59.07429120053822</v>
          </cell>
          <cell r="J15">
            <v>-875980.0099999998</v>
          </cell>
          <cell r="K15">
            <v>92.74353219501896</v>
          </cell>
          <cell r="L15">
            <v>-847182.8200000003</v>
          </cell>
        </row>
        <row r="16">
          <cell r="B16">
            <v>26323404</v>
          </cell>
          <cell r="C16">
            <v>10344093</v>
          </cell>
          <cell r="D16">
            <v>2507748</v>
          </cell>
          <cell r="G16">
            <v>9510289.26</v>
          </cell>
          <cell r="H16">
            <v>725777.1799999997</v>
          </cell>
          <cell r="I16">
            <v>28.941392037796447</v>
          </cell>
          <cell r="J16">
            <v>-1781970.8200000003</v>
          </cell>
          <cell r="K16">
            <v>91.93932479145343</v>
          </cell>
          <cell r="L16">
            <v>-833803.7400000002</v>
          </cell>
        </row>
        <row r="17">
          <cell r="B17">
            <v>94207870</v>
          </cell>
          <cell r="C17">
            <v>38574359</v>
          </cell>
          <cell r="D17">
            <v>6751560</v>
          </cell>
          <cell r="G17">
            <v>38044664.15</v>
          </cell>
          <cell r="H17">
            <v>4094876.129999995</v>
          </cell>
          <cell r="I17">
            <v>60.65081447843158</v>
          </cell>
          <cell r="J17">
            <v>-2656683.870000005</v>
          </cell>
          <cell r="K17">
            <v>98.62682138152962</v>
          </cell>
          <cell r="L17">
            <v>-529694.8500000015</v>
          </cell>
        </row>
        <row r="18">
          <cell r="B18">
            <v>9123975</v>
          </cell>
          <cell r="C18">
            <v>3822628</v>
          </cell>
          <cell r="D18">
            <v>966403</v>
          </cell>
          <cell r="G18">
            <v>3231881.85</v>
          </cell>
          <cell r="H18">
            <v>233537.6299999999</v>
          </cell>
          <cell r="I18">
            <v>24.16565656356612</v>
          </cell>
          <cell r="J18">
            <v>-732865.3700000001</v>
          </cell>
          <cell r="K18">
            <v>84.54607275413667</v>
          </cell>
          <cell r="L18">
            <v>-590746.1499999999</v>
          </cell>
        </row>
        <row r="19">
          <cell r="B19">
            <v>20633455</v>
          </cell>
          <cell r="C19">
            <v>7576873</v>
          </cell>
          <cell r="D19">
            <v>1683015</v>
          </cell>
          <cell r="G19">
            <v>6861160.79</v>
          </cell>
          <cell r="H19">
            <v>674170.96</v>
          </cell>
          <cell r="I19">
            <v>40.057335199032686</v>
          </cell>
          <cell r="J19">
            <v>-1008844.04</v>
          </cell>
          <cell r="K19">
            <v>90.5539896207842</v>
          </cell>
          <cell r="L19">
            <v>-715712.21</v>
          </cell>
        </row>
        <row r="20">
          <cell r="B20">
            <v>44694335</v>
          </cell>
          <cell r="C20">
            <v>17335571</v>
          </cell>
          <cell r="D20">
            <v>3595056</v>
          </cell>
          <cell r="G20">
            <v>16516903.96</v>
          </cell>
          <cell r="H20">
            <v>1922543.6400000006</v>
          </cell>
          <cell r="I20">
            <v>53.47743234041419</v>
          </cell>
          <cell r="J20">
            <v>-1672512.3599999994</v>
          </cell>
          <cell r="K20">
            <v>95.27753057571627</v>
          </cell>
          <cell r="L20">
            <v>-818667.0399999991</v>
          </cell>
        </row>
        <row r="21">
          <cell r="B21">
            <v>29964900</v>
          </cell>
          <cell r="C21">
            <v>12367060</v>
          </cell>
          <cell r="D21">
            <v>2553508</v>
          </cell>
          <cell r="G21">
            <v>11197237.23</v>
          </cell>
          <cell r="H21">
            <v>1011922.2400000002</v>
          </cell>
          <cell r="I21">
            <v>39.628708427778584</v>
          </cell>
          <cell r="J21">
            <v>-1541585.7599999998</v>
          </cell>
          <cell r="K21">
            <v>90.54081754273045</v>
          </cell>
          <cell r="L21">
            <v>-1169822.7699999996</v>
          </cell>
        </row>
        <row r="22">
          <cell r="B22">
            <v>43454544</v>
          </cell>
          <cell r="C22">
            <v>19233808</v>
          </cell>
          <cell r="D22">
            <v>3877084</v>
          </cell>
          <cell r="G22">
            <v>16723816.96</v>
          </cell>
          <cell r="H22">
            <v>1025163.6400000006</v>
          </cell>
          <cell r="I22">
            <v>26.441615399614776</v>
          </cell>
          <cell r="J22">
            <v>-2851920.3599999994</v>
          </cell>
          <cell r="K22">
            <v>86.95010868362625</v>
          </cell>
          <cell r="L22">
            <v>-2509991.039999999</v>
          </cell>
        </row>
        <row r="23">
          <cell r="B23">
            <v>22406900</v>
          </cell>
          <cell r="C23">
            <v>9864346</v>
          </cell>
          <cell r="D23">
            <v>1982176</v>
          </cell>
          <cell r="G23">
            <v>9455349.22</v>
          </cell>
          <cell r="H23">
            <v>1108841.7400000002</v>
          </cell>
          <cell r="I23">
            <v>55.940629893611884</v>
          </cell>
          <cell r="J23">
            <v>-873334.2599999998</v>
          </cell>
          <cell r="K23">
            <v>95.85378716439996</v>
          </cell>
          <cell r="L23">
            <v>-408996.77999999933</v>
          </cell>
        </row>
        <row r="24">
          <cell r="B24">
            <v>23255939</v>
          </cell>
          <cell r="C24">
            <v>8439994</v>
          </cell>
          <cell r="D24">
            <v>1649536</v>
          </cell>
          <cell r="G24">
            <v>9327894.72</v>
          </cell>
          <cell r="H24">
            <v>1072030.3400000008</v>
          </cell>
          <cell r="I24">
            <v>64.98981168037562</v>
          </cell>
          <cell r="J24">
            <v>-577505.6599999992</v>
          </cell>
          <cell r="K24">
            <v>110.52015818968593</v>
          </cell>
          <cell r="L24">
            <v>887900.7200000007</v>
          </cell>
        </row>
        <row r="25">
          <cell r="B25">
            <v>32786400</v>
          </cell>
          <cell r="C25">
            <v>13450669</v>
          </cell>
          <cell r="D25">
            <v>2804790</v>
          </cell>
          <cell r="G25">
            <v>13157046.37</v>
          </cell>
          <cell r="H25">
            <v>1622317.3399999999</v>
          </cell>
          <cell r="I25">
            <v>57.840955650868686</v>
          </cell>
          <cell r="J25">
            <v>-1182472.6600000001</v>
          </cell>
          <cell r="K25">
            <v>97.81704069886783</v>
          </cell>
          <cell r="L25">
            <v>-293622.6300000008</v>
          </cell>
        </row>
        <row r="26">
          <cell r="B26">
            <v>21371079</v>
          </cell>
          <cell r="C26">
            <v>8366542</v>
          </cell>
          <cell r="D26">
            <v>1593399</v>
          </cell>
          <cell r="G26">
            <v>7799388.76</v>
          </cell>
          <cell r="H26">
            <v>649729.5699999994</v>
          </cell>
          <cell r="I26">
            <v>40.776325954767096</v>
          </cell>
          <cell r="J26">
            <v>-943669.4300000006</v>
          </cell>
          <cell r="K26">
            <v>93.22117500874315</v>
          </cell>
          <cell r="L26">
            <v>-567153.2400000002</v>
          </cell>
        </row>
        <row r="27">
          <cell r="B27">
            <v>17382250</v>
          </cell>
          <cell r="C27">
            <v>6741251</v>
          </cell>
          <cell r="D27">
            <v>1438843</v>
          </cell>
          <cell r="G27">
            <v>6351854.04</v>
          </cell>
          <cell r="H27">
            <v>563609.3899999997</v>
          </cell>
          <cell r="I27">
            <v>39.171013793721734</v>
          </cell>
          <cell r="J27">
            <v>-875233.6100000003</v>
          </cell>
          <cell r="K27">
            <v>94.22366916763669</v>
          </cell>
          <cell r="L27">
            <v>-389396.95999999996</v>
          </cell>
        </row>
        <row r="28">
          <cell r="B28">
            <v>30804620</v>
          </cell>
          <cell r="C28">
            <v>13038610</v>
          </cell>
          <cell r="D28">
            <v>2565638</v>
          </cell>
          <cell r="G28">
            <v>12539346.99</v>
          </cell>
          <cell r="H28">
            <v>1223296.0299999993</v>
          </cell>
          <cell r="I28">
            <v>47.679993436330435</v>
          </cell>
          <cell r="J28">
            <v>-1342341.9700000007</v>
          </cell>
          <cell r="K28">
            <v>96.1708877710124</v>
          </cell>
          <cell r="L28">
            <v>-499263.0099999998</v>
          </cell>
        </row>
        <row r="29">
          <cell r="B29">
            <v>63497860</v>
          </cell>
          <cell r="C29">
            <v>25971480</v>
          </cell>
          <cell r="D29">
            <v>4446768</v>
          </cell>
          <cell r="G29">
            <v>24335160.16</v>
          </cell>
          <cell r="H29">
            <v>2110682.25</v>
          </cell>
          <cell r="I29">
            <v>47.465535642965854</v>
          </cell>
          <cell r="J29">
            <v>-2336085.75</v>
          </cell>
          <cell r="K29">
            <v>93.69955104599353</v>
          </cell>
          <cell r="L29">
            <v>-1636319.8399999999</v>
          </cell>
        </row>
        <row r="30">
          <cell r="B30">
            <v>26496514</v>
          </cell>
          <cell r="C30">
            <v>10678968</v>
          </cell>
          <cell r="D30">
            <v>2090619</v>
          </cell>
          <cell r="G30">
            <v>10250281.91</v>
          </cell>
          <cell r="H30">
            <v>871252.5</v>
          </cell>
          <cell r="I30">
            <v>41.67437969328701</v>
          </cell>
          <cell r="J30">
            <v>-1219366.5</v>
          </cell>
          <cell r="K30">
            <v>95.98569740072261</v>
          </cell>
          <cell r="L30">
            <v>-428686.08999999985</v>
          </cell>
        </row>
        <row r="31">
          <cell r="B31">
            <v>28476622</v>
          </cell>
          <cell r="C31">
            <v>10817238</v>
          </cell>
          <cell r="D31">
            <v>2186667</v>
          </cell>
          <cell r="G31">
            <v>10651288.37</v>
          </cell>
          <cell r="H31">
            <v>1424664.7299999986</v>
          </cell>
          <cell r="I31">
            <v>65.15234052555779</v>
          </cell>
          <cell r="J31">
            <v>-762002.2700000014</v>
          </cell>
          <cell r="K31">
            <v>98.46587798105209</v>
          </cell>
          <cell r="L31">
            <v>-165949.63000000082</v>
          </cell>
        </row>
        <row r="32">
          <cell r="B32">
            <v>9884788</v>
          </cell>
          <cell r="C32">
            <v>3853183</v>
          </cell>
          <cell r="D32">
            <v>736834</v>
          </cell>
          <cell r="G32">
            <v>3795220.22</v>
          </cell>
          <cell r="H32">
            <v>403707.8000000003</v>
          </cell>
          <cell r="I32">
            <v>54.78951839898814</v>
          </cell>
          <cell r="J32">
            <v>-333126.1999999997</v>
          </cell>
          <cell r="K32">
            <v>98.49571691767561</v>
          </cell>
          <cell r="L32">
            <v>-57962.779999999795</v>
          </cell>
        </row>
        <row r="33">
          <cell r="B33">
            <v>25060542</v>
          </cell>
          <cell r="C33">
            <v>10342675</v>
          </cell>
          <cell r="D33">
            <v>2298679</v>
          </cell>
          <cell r="G33">
            <v>9083514.62</v>
          </cell>
          <cell r="H33">
            <v>751112.669999999</v>
          </cell>
          <cell r="I33">
            <v>32.67583990631137</v>
          </cell>
          <cell r="J33">
            <v>-1547566.330000001</v>
          </cell>
          <cell r="K33">
            <v>87.82558303340285</v>
          </cell>
          <cell r="L33">
            <v>-1259160.3800000008</v>
          </cell>
        </row>
        <row r="34">
          <cell r="B34">
            <v>19108400</v>
          </cell>
          <cell r="C34">
            <v>7540575</v>
          </cell>
          <cell r="D34">
            <v>1540635</v>
          </cell>
          <cell r="G34">
            <v>7387975.51</v>
          </cell>
          <cell r="H34">
            <v>844035.0499999998</v>
          </cell>
          <cell r="I34">
            <v>54.7848809094951</v>
          </cell>
          <cell r="J34">
            <v>-696599.9500000002</v>
          </cell>
          <cell r="K34">
            <v>97.97628841301889</v>
          </cell>
          <cell r="L34">
            <v>-152599.49000000022</v>
          </cell>
        </row>
        <row r="35">
          <cell r="B35">
            <v>38718863</v>
          </cell>
          <cell r="C35">
            <v>16334514</v>
          </cell>
          <cell r="D35">
            <v>3335567</v>
          </cell>
          <cell r="G35">
            <v>14878606.62</v>
          </cell>
          <cell r="H35">
            <v>1437025.0599999987</v>
          </cell>
          <cell r="I35">
            <v>43.0818826304493</v>
          </cell>
          <cell r="J35">
            <v>-1898541.9400000013</v>
          </cell>
          <cell r="K35">
            <v>91.08692563488573</v>
          </cell>
          <cell r="L35">
            <v>-1455907.3800000008</v>
          </cell>
        </row>
        <row r="36">
          <cell r="B36">
            <v>4036543380</v>
          </cell>
          <cell r="C36">
            <v>1761419305</v>
          </cell>
          <cell r="D36">
            <v>322340546</v>
          </cell>
          <cell r="G36">
            <v>1637295871.2399998</v>
          </cell>
          <cell r="H36">
            <v>160854789.76000002</v>
          </cell>
          <cell r="I36">
            <v>49.90212734826106</v>
          </cell>
          <cell r="J36">
            <v>-161485756.23999998</v>
          </cell>
          <cell r="K36">
            <v>92.95321486441865</v>
          </cell>
          <cell r="L36">
            <v>-124123433.75999996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24" sqref="B24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19.06.2013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19.06.2013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червень</v>
      </c>
      <c r="E8" s="20" t="s">
        <v>10</v>
      </c>
      <c r="F8" s="21" t="str">
        <f>'[5]вспомогат'!H8</f>
        <v>за червень</v>
      </c>
      <c r="G8" s="22" t="str">
        <f>'[5]вспомогат'!I8</f>
        <v>за червень</v>
      </c>
      <c r="H8" s="23"/>
      <c r="I8" s="22" t="str">
        <f>'[5]вспомогат'!K8</f>
        <v>за 6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419329368</v>
      </c>
      <c r="D10" s="33">
        <f>'[5]вспомогат'!D10</f>
        <v>70597658</v>
      </c>
      <c r="E10" s="33">
        <f>'[5]вспомогат'!G10</f>
        <v>389432781.36</v>
      </c>
      <c r="F10" s="33">
        <f>'[5]вспомогат'!H10</f>
        <v>39398048.71000004</v>
      </c>
      <c r="G10" s="34">
        <f>'[5]вспомогат'!I10</f>
        <v>55.80645282878937</v>
      </c>
      <c r="H10" s="35">
        <f>'[5]вспомогат'!J10</f>
        <v>-31199609.28999996</v>
      </c>
      <c r="I10" s="36">
        <f>'[5]вспомогат'!K10</f>
        <v>92.87038091736996</v>
      </c>
      <c r="J10" s="37">
        <f>'[5]вспомогат'!L10</f>
        <v>-29896586.639999986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804811700</v>
      </c>
      <c r="D12" s="38">
        <f>'[5]вспомогат'!D11</f>
        <v>142030200</v>
      </c>
      <c r="E12" s="33">
        <f>'[5]вспомогат'!G11</f>
        <v>756874915.11</v>
      </c>
      <c r="F12" s="38">
        <f>'[5]вспомогат'!H11</f>
        <v>72631614.64999998</v>
      </c>
      <c r="G12" s="39">
        <f>'[5]вспомогат'!I11</f>
        <v>51.138148541648164</v>
      </c>
      <c r="H12" s="35">
        <f>'[5]вспомогат'!J11</f>
        <v>-69398585.35000002</v>
      </c>
      <c r="I12" s="36">
        <f>'[5]вспомогат'!K11</f>
        <v>94.04372663941143</v>
      </c>
      <c r="J12" s="37">
        <f>'[5]вспомогат'!L11</f>
        <v>-47936784.889999986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63203975</v>
      </c>
      <c r="D13" s="38">
        <f>'[5]вспомогат'!D12</f>
        <v>13149663</v>
      </c>
      <c r="E13" s="33">
        <f>'[5]вспомогат'!G12</f>
        <v>55983625</v>
      </c>
      <c r="F13" s="38">
        <f>'[5]вспомогат'!H12</f>
        <v>5427180.6499999985</v>
      </c>
      <c r="G13" s="39">
        <f>'[5]вспомогат'!I12</f>
        <v>41.27239344460766</v>
      </c>
      <c r="H13" s="35">
        <f>'[5]вспомогат'!J12</f>
        <v>-7722482.3500000015</v>
      </c>
      <c r="I13" s="36">
        <f>'[5]вспомогат'!K12</f>
        <v>88.57611408143238</v>
      </c>
      <c r="J13" s="37">
        <f>'[5]вспомогат'!L12</f>
        <v>-7220350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136486360</v>
      </c>
      <c r="D14" s="38">
        <f>'[5]вспомогат'!D13</f>
        <v>28970835</v>
      </c>
      <c r="E14" s="33">
        <f>'[5]вспомогат'!G13</f>
        <v>118382631.05</v>
      </c>
      <c r="F14" s="38">
        <f>'[5]вспомогат'!H13</f>
        <v>10805281.590000004</v>
      </c>
      <c r="G14" s="39">
        <f>'[5]вспомогат'!I13</f>
        <v>37.2971009982971</v>
      </c>
      <c r="H14" s="35">
        <f>'[5]вспомогат'!J13</f>
        <v>-18165553.409999996</v>
      </c>
      <c r="I14" s="36">
        <f>'[5]вспомогат'!K13</f>
        <v>86.73586946710279</v>
      </c>
      <c r="J14" s="37">
        <f>'[5]вспомогат'!L13</f>
        <v>-18103728.950000003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71218600</v>
      </c>
      <c r="D15" s="38">
        <f>'[5]вспомогат'!D14</f>
        <v>14847250</v>
      </c>
      <c r="E15" s="33">
        <f>'[5]вспомогат'!G14</f>
        <v>64695354.83</v>
      </c>
      <c r="F15" s="38">
        <f>'[5]вспомогат'!H14</f>
        <v>7557933.280000001</v>
      </c>
      <c r="G15" s="39">
        <f>'[5]вспомогат'!I14</f>
        <v>50.904600380541865</v>
      </c>
      <c r="H15" s="35">
        <f>'[5]вспомогат'!J14</f>
        <v>-7289316.719999999</v>
      </c>
      <c r="I15" s="36">
        <f>'[5]вспомогат'!K14</f>
        <v>90.84053158865801</v>
      </c>
      <c r="J15" s="37">
        <f>'[5]вспомогат'!L14</f>
        <v>-6523245.170000002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11674865</v>
      </c>
      <c r="D16" s="38">
        <f>'[5]вспомогат'!D15</f>
        <v>2140415</v>
      </c>
      <c r="E16" s="33">
        <f>'[5]вспомогат'!G15</f>
        <v>10827682.18</v>
      </c>
      <c r="F16" s="38">
        <f>'[5]вспомогат'!H15</f>
        <v>1264434.9900000002</v>
      </c>
      <c r="G16" s="39">
        <f>'[5]вспомогат'!I15</f>
        <v>59.07429120053822</v>
      </c>
      <c r="H16" s="35">
        <f>'[5]вспомогат'!J15</f>
        <v>-875980.0099999998</v>
      </c>
      <c r="I16" s="36">
        <f>'[5]вспомогат'!K15</f>
        <v>92.74353219501896</v>
      </c>
      <c r="J16" s="37">
        <f>'[5]вспомогат'!L15</f>
        <v>-847182.8200000003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1087395500</v>
      </c>
      <c r="D17" s="42">
        <f>SUM(D12:D16)</f>
        <v>201138363</v>
      </c>
      <c r="E17" s="42">
        <f>SUM(E12:E16)</f>
        <v>1006764208.17</v>
      </c>
      <c r="F17" s="42">
        <f>SUM(F12:F16)</f>
        <v>97686445.15999998</v>
      </c>
      <c r="G17" s="43">
        <f>F17/D17*100</f>
        <v>48.56678939959354</v>
      </c>
      <c r="H17" s="42">
        <f>SUM(H12:H16)</f>
        <v>-103451917.84000002</v>
      </c>
      <c r="I17" s="44">
        <f>E17/C17*100</f>
        <v>92.58491580754196</v>
      </c>
      <c r="J17" s="42">
        <f>SUM(J12:J16)</f>
        <v>-80631291.82999998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10344093</v>
      </c>
      <c r="D18" s="46">
        <f>'[5]вспомогат'!D16</f>
        <v>2507748</v>
      </c>
      <c r="E18" s="45">
        <f>'[5]вспомогат'!G16</f>
        <v>9510289.26</v>
      </c>
      <c r="F18" s="46">
        <f>'[5]вспомогат'!H16</f>
        <v>725777.1799999997</v>
      </c>
      <c r="G18" s="47">
        <f>'[5]вспомогат'!I16</f>
        <v>28.941392037796447</v>
      </c>
      <c r="H18" s="48">
        <f>'[5]вспомогат'!J16</f>
        <v>-1781970.8200000003</v>
      </c>
      <c r="I18" s="49">
        <f>'[5]вспомогат'!K16</f>
        <v>91.93932479145343</v>
      </c>
      <c r="J18" s="50">
        <f>'[5]вспомогат'!L16</f>
        <v>-833803.7400000002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38574359</v>
      </c>
      <c r="D19" s="38">
        <f>'[5]вспомогат'!D17</f>
        <v>6751560</v>
      </c>
      <c r="E19" s="33">
        <f>'[5]вспомогат'!G17</f>
        <v>38044664.15</v>
      </c>
      <c r="F19" s="38">
        <f>'[5]вспомогат'!H17</f>
        <v>4094876.129999995</v>
      </c>
      <c r="G19" s="39">
        <f>'[5]вспомогат'!I17</f>
        <v>60.65081447843158</v>
      </c>
      <c r="H19" s="35">
        <f>'[5]вспомогат'!J17</f>
        <v>-2656683.870000005</v>
      </c>
      <c r="I19" s="36">
        <f>'[5]вспомогат'!K17</f>
        <v>98.62682138152962</v>
      </c>
      <c r="J19" s="37">
        <f>'[5]вспомогат'!L17</f>
        <v>-529694.8500000015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3822628</v>
      </c>
      <c r="D20" s="38">
        <f>'[5]вспомогат'!D18</f>
        <v>966403</v>
      </c>
      <c r="E20" s="33">
        <f>'[5]вспомогат'!G18</f>
        <v>3231881.85</v>
      </c>
      <c r="F20" s="38">
        <f>'[5]вспомогат'!H18</f>
        <v>233537.6299999999</v>
      </c>
      <c r="G20" s="39">
        <f>'[5]вспомогат'!I18</f>
        <v>24.16565656356612</v>
      </c>
      <c r="H20" s="35">
        <f>'[5]вспомогат'!J18</f>
        <v>-732865.3700000001</v>
      </c>
      <c r="I20" s="36">
        <f>'[5]вспомогат'!K18</f>
        <v>84.54607275413667</v>
      </c>
      <c r="J20" s="37">
        <f>'[5]вспомогат'!L18</f>
        <v>-590746.1499999999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7576873</v>
      </c>
      <c r="D21" s="38">
        <f>'[5]вспомогат'!D19</f>
        <v>1683015</v>
      </c>
      <c r="E21" s="33">
        <f>'[5]вспомогат'!G19</f>
        <v>6861160.79</v>
      </c>
      <c r="F21" s="38">
        <f>'[5]вспомогат'!H19</f>
        <v>674170.96</v>
      </c>
      <c r="G21" s="39">
        <f>'[5]вспомогат'!I19</f>
        <v>40.057335199032686</v>
      </c>
      <c r="H21" s="35">
        <f>'[5]вспомогат'!J19</f>
        <v>-1008844.04</v>
      </c>
      <c r="I21" s="36">
        <f>'[5]вспомогат'!K19</f>
        <v>90.5539896207842</v>
      </c>
      <c r="J21" s="37">
        <f>'[5]вспомогат'!L19</f>
        <v>-715712.21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17335571</v>
      </c>
      <c r="D22" s="38">
        <f>'[5]вспомогат'!D20</f>
        <v>3595056</v>
      </c>
      <c r="E22" s="33">
        <f>'[5]вспомогат'!G20</f>
        <v>16516903.96</v>
      </c>
      <c r="F22" s="38">
        <f>'[5]вспомогат'!H20</f>
        <v>1922543.6400000006</v>
      </c>
      <c r="G22" s="39">
        <f>'[5]вспомогат'!I20</f>
        <v>53.47743234041419</v>
      </c>
      <c r="H22" s="35">
        <f>'[5]вспомогат'!J20</f>
        <v>-1672512.3599999994</v>
      </c>
      <c r="I22" s="36">
        <f>'[5]вспомогат'!K20</f>
        <v>95.27753057571627</v>
      </c>
      <c r="J22" s="37">
        <f>'[5]вспомогат'!L20</f>
        <v>-818667.0399999991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12367060</v>
      </c>
      <c r="D23" s="38">
        <f>'[5]вспомогат'!D21</f>
        <v>2553508</v>
      </c>
      <c r="E23" s="33">
        <f>'[5]вспомогат'!G21</f>
        <v>11197237.23</v>
      </c>
      <c r="F23" s="38">
        <f>'[5]вспомогат'!H21</f>
        <v>1011922.2400000002</v>
      </c>
      <c r="G23" s="39">
        <f>'[5]вспомогат'!I21</f>
        <v>39.628708427778584</v>
      </c>
      <c r="H23" s="35">
        <f>'[5]вспомогат'!J21</f>
        <v>-1541585.7599999998</v>
      </c>
      <c r="I23" s="36">
        <f>'[5]вспомогат'!K21</f>
        <v>90.54081754273045</v>
      </c>
      <c r="J23" s="37">
        <f>'[5]вспомогат'!L21</f>
        <v>-1169822.7699999996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19233808</v>
      </c>
      <c r="D24" s="38">
        <f>'[5]вспомогат'!D22</f>
        <v>3877084</v>
      </c>
      <c r="E24" s="33">
        <f>'[5]вспомогат'!G22</f>
        <v>16723816.96</v>
      </c>
      <c r="F24" s="38">
        <f>'[5]вспомогат'!H22</f>
        <v>1025163.6400000006</v>
      </c>
      <c r="G24" s="39">
        <f>'[5]вспомогат'!I22</f>
        <v>26.441615399614776</v>
      </c>
      <c r="H24" s="35">
        <f>'[5]вспомогат'!J22</f>
        <v>-2851920.3599999994</v>
      </c>
      <c r="I24" s="36">
        <f>'[5]вспомогат'!K22</f>
        <v>86.95010868362625</v>
      </c>
      <c r="J24" s="37">
        <f>'[5]вспомогат'!L22</f>
        <v>-2509991.039999999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9864346</v>
      </c>
      <c r="D25" s="38">
        <f>'[5]вспомогат'!D23</f>
        <v>1982176</v>
      </c>
      <c r="E25" s="33">
        <f>'[5]вспомогат'!G23</f>
        <v>9455349.22</v>
      </c>
      <c r="F25" s="38">
        <f>'[5]вспомогат'!H23</f>
        <v>1108841.7400000002</v>
      </c>
      <c r="G25" s="39">
        <f>'[5]вспомогат'!I23</f>
        <v>55.940629893611884</v>
      </c>
      <c r="H25" s="35">
        <f>'[5]вспомогат'!J23</f>
        <v>-873334.2599999998</v>
      </c>
      <c r="I25" s="36">
        <f>'[5]вспомогат'!K23</f>
        <v>95.85378716439996</v>
      </c>
      <c r="J25" s="37">
        <f>'[5]вспомогат'!L23</f>
        <v>-408996.77999999933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8439994</v>
      </c>
      <c r="D26" s="38">
        <f>'[5]вспомогат'!D24</f>
        <v>1649536</v>
      </c>
      <c r="E26" s="33">
        <f>'[5]вспомогат'!G24</f>
        <v>9327894.72</v>
      </c>
      <c r="F26" s="38">
        <f>'[5]вспомогат'!H24</f>
        <v>1072030.3400000008</v>
      </c>
      <c r="G26" s="39">
        <f>'[5]вспомогат'!I24</f>
        <v>64.98981168037562</v>
      </c>
      <c r="H26" s="35">
        <f>'[5]вспомогат'!J24</f>
        <v>-577505.6599999992</v>
      </c>
      <c r="I26" s="36">
        <f>'[5]вспомогат'!K24</f>
        <v>110.52015818968593</v>
      </c>
      <c r="J26" s="37">
        <f>'[5]вспомогат'!L24</f>
        <v>887900.7200000007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13450669</v>
      </c>
      <c r="D27" s="38">
        <f>'[5]вспомогат'!D25</f>
        <v>2804790</v>
      </c>
      <c r="E27" s="33">
        <f>'[5]вспомогат'!G25</f>
        <v>13157046.37</v>
      </c>
      <c r="F27" s="38">
        <f>'[5]вспомогат'!H25</f>
        <v>1622317.3399999999</v>
      </c>
      <c r="G27" s="39">
        <f>'[5]вспомогат'!I25</f>
        <v>57.840955650868686</v>
      </c>
      <c r="H27" s="35">
        <f>'[5]вспомогат'!J25</f>
        <v>-1182472.6600000001</v>
      </c>
      <c r="I27" s="36">
        <f>'[5]вспомогат'!K25</f>
        <v>97.81704069886783</v>
      </c>
      <c r="J27" s="37">
        <f>'[5]вспомогат'!L25</f>
        <v>-293622.6300000008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8366542</v>
      </c>
      <c r="D28" s="38">
        <f>'[5]вспомогат'!D26</f>
        <v>1593399</v>
      </c>
      <c r="E28" s="33">
        <f>'[5]вспомогат'!G26</f>
        <v>7799388.76</v>
      </c>
      <c r="F28" s="38">
        <f>'[5]вспомогат'!H26</f>
        <v>649729.5699999994</v>
      </c>
      <c r="G28" s="39">
        <f>'[5]вспомогат'!I26</f>
        <v>40.776325954767096</v>
      </c>
      <c r="H28" s="35">
        <f>'[5]вспомогат'!J26</f>
        <v>-943669.4300000006</v>
      </c>
      <c r="I28" s="36">
        <f>'[5]вспомогат'!K26</f>
        <v>93.22117500874315</v>
      </c>
      <c r="J28" s="37">
        <f>'[5]вспомогат'!L26</f>
        <v>-567153.2400000002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6741251</v>
      </c>
      <c r="D29" s="38">
        <f>'[5]вспомогат'!D27</f>
        <v>1438843</v>
      </c>
      <c r="E29" s="33">
        <f>'[5]вспомогат'!G27</f>
        <v>6351854.04</v>
      </c>
      <c r="F29" s="38">
        <f>'[5]вспомогат'!H27</f>
        <v>563609.3899999997</v>
      </c>
      <c r="G29" s="39">
        <f>'[5]вспомогат'!I27</f>
        <v>39.171013793721734</v>
      </c>
      <c r="H29" s="35">
        <f>'[5]вспомогат'!J27</f>
        <v>-875233.6100000003</v>
      </c>
      <c r="I29" s="36">
        <f>'[5]вспомогат'!K27</f>
        <v>94.22366916763669</v>
      </c>
      <c r="J29" s="37">
        <f>'[5]вспомогат'!L27</f>
        <v>-389396.95999999996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13038610</v>
      </c>
      <c r="D30" s="38">
        <f>'[5]вспомогат'!D28</f>
        <v>2565638</v>
      </c>
      <c r="E30" s="33">
        <f>'[5]вспомогат'!G28</f>
        <v>12539346.99</v>
      </c>
      <c r="F30" s="38">
        <f>'[5]вспомогат'!H28</f>
        <v>1223296.0299999993</v>
      </c>
      <c r="G30" s="39">
        <f>'[5]вспомогат'!I28</f>
        <v>47.679993436330435</v>
      </c>
      <c r="H30" s="35">
        <f>'[5]вспомогат'!J28</f>
        <v>-1342341.9700000007</v>
      </c>
      <c r="I30" s="36">
        <f>'[5]вспомогат'!K28</f>
        <v>96.1708877710124</v>
      </c>
      <c r="J30" s="37">
        <f>'[5]вспомогат'!L28</f>
        <v>-499263.0099999998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25971480</v>
      </c>
      <c r="D31" s="38">
        <f>'[5]вспомогат'!D29</f>
        <v>4446768</v>
      </c>
      <c r="E31" s="33">
        <f>'[5]вспомогат'!G29</f>
        <v>24335160.16</v>
      </c>
      <c r="F31" s="38">
        <f>'[5]вспомогат'!H29</f>
        <v>2110682.25</v>
      </c>
      <c r="G31" s="39">
        <f>'[5]вспомогат'!I29</f>
        <v>47.465535642965854</v>
      </c>
      <c r="H31" s="35">
        <f>'[5]вспомогат'!J29</f>
        <v>-2336085.75</v>
      </c>
      <c r="I31" s="36">
        <f>'[5]вспомогат'!K29</f>
        <v>93.69955104599353</v>
      </c>
      <c r="J31" s="37">
        <f>'[5]вспомогат'!L29</f>
        <v>-1636319.8399999999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10678968</v>
      </c>
      <c r="D32" s="38">
        <f>'[5]вспомогат'!D30</f>
        <v>2090619</v>
      </c>
      <c r="E32" s="33">
        <f>'[5]вспомогат'!G30</f>
        <v>10250281.91</v>
      </c>
      <c r="F32" s="38">
        <f>'[5]вспомогат'!H30</f>
        <v>871252.5</v>
      </c>
      <c r="G32" s="39">
        <f>'[5]вспомогат'!I30</f>
        <v>41.67437969328701</v>
      </c>
      <c r="H32" s="35">
        <f>'[5]вспомогат'!J30</f>
        <v>-1219366.5</v>
      </c>
      <c r="I32" s="36">
        <f>'[5]вспомогат'!K30</f>
        <v>95.98569740072261</v>
      </c>
      <c r="J32" s="37">
        <f>'[5]вспомогат'!L30</f>
        <v>-428686.08999999985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10817238</v>
      </c>
      <c r="D33" s="38">
        <f>'[5]вспомогат'!D31</f>
        <v>2186667</v>
      </c>
      <c r="E33" s="33">
        <f>'[5]вспомогат'!G31</f>
        <v>10651288.37</v>
      </c>
      <c r="F33" s="38">
        <f>'[5]вспомогат'!H31</f>
        <v>1424664.7299999986</v>
      </c>
      <c r="G33" s="39">
        <f>'[5]вспомогат'!I31</f>
        <v>65.15234052555779</v>
      </c>
      <c r="H33" s="35">
        <f>'[5]вспомогат'!J31</f>
        <v>-762002.2700000014</v>
      </c>
      <c r="I33" s="36">
        <f>'[5]вспомогат'!K31</f>
        <v>98.46587798105209</v>
      </c>
      <c r="J33" s="37">
        <f>'[5]вспомогат'!L31</f>
        <v>-165949.63000000082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3853183</v>
      </c>
      <c r="D34" s="38">
        <f>'[5]вспомогат'!D32</f>
        <v>736834</v>
      </c>
      <c r="E34" s="33">
        <f>'[5]вспомогат'!G32</f>
        <v>3795220.22</v>
      </c>
      <c r="F34" s="38">
        <f>'[5]вспомогат'!H32</f>
        <v>403707.8000000003</v>
      </c>
      <c r="G34" s="39">
        <f>'[5]вспомогат'!I32</f>
        <v>54.78951839898814</v>
      </c>
      <c r="H34" s="35">
        <f>'[5]вспомогат'!J32</f>
        <v>-333126.1999999997</v>
      </c>
      <c r="I34" s="36">
        <f>'[5]вспомогат'!K32</f>
        <v>98.49571691767561</v>
      </c>
      <c r="J34" s="37">
        <f>'[5]вспомогат'!L32</f>
        <v>-57962.779999999795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10342675</v>
      </c>
      <c r="D35" s="38">
        <f>'[5]вспомогат'!D33</f>
        <v>2298679</v>
      </c>
      <c r="E35" s="33">
        <f>'[5]вспомогат'!G33</f>
        <v>9083514.62</v>
      </c>
      <c r="F35" s="38">
        <f>'[5]вспомогат'!H33</f>
        <v>751112.669999999</v>
      </c>
      <c r="G35" s="39">
        <f>'[5]вспомогат'!I33</f>
        <v>32.67583990631137</v>
      </c>
      <c r="H35" s="35">
        <f>'[5]вспомогат'!J33</f>
        <v>-1547566.330000001</v>
      </c>
      <c r="I35" s="36">
        <f>'[5]вспомогат'!K33</f>
        <v>87.82558303340285</v>
      </c>
      <c r="J35" s="37">
        <f>'[5]вспомогат'!L33</f>
        <v>-1259160.3800000008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7540575</v>
      </c>
      <c r="D36" s="38">
        <f>'[5]вспомогат'!D34</f>
        <v>1540635</v>
      </c>
      <c r="E36" s="33">
        <f>'[5]вспомогат'!G34</f>
        <v>7387975.51</v>
      </c>
      <c r="F36" s="38">
        <f>'[5]вспомогат'!H34</f>
        <v>844035.0499999998</v>
      </c>
      <c r="G36" s="39">
        <f>'[5]вспомогат'!I34</f>
        <v>54.7848809094951</v>
      </c>
      <c r="H36" s="35">
        <f>'[5]вспомогат'!J34</f>
        <v>-696599.9500000002</v>
      </c>
      <c r="I36" s="36">
        <f>'[5]вспомогат'!K34</f>
        <v>97.97628841301889</v>
      </c>
      <c r="J36" s="37">
        <f>'[5]вспомогат'!L34</f>
        <v>-152599.49000000022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16334514</v>
      </c>
      <c r="D37" s="38">
        <f>'[5]вспомогат'!D35</f>
        <v>3335567</v>
      </c>
      <c r="E37" s="33">
        <f>'[5]вспомогат'!G35</f>
        <v>14878606.62</v>
      </c>
      <c r="F37" s="38">
        <f>'[5]вспомогат'!H35</f>
        <v>1437025.0599999987</v>
      </c>
      <c r="G37" s="39">
        <f>'[5]вспомогат'!I35</f>
        <v>43.0818826304493</v>
      </c>
      <c r="H37" s="35">
        <f>'[5]вспомогат'!J35</f>
        <v>-1898541.9400000013</v>
      </c>
      <c r="I37" s="36">
        <f>'[5]вспомогат'!K35</f>
        <v>91.08692563488573</v>
      </c>
      <c r="J37" s="37">
        <f>'[5]вспомогат'!L35</f>
        <v>-1455907.3800000008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254694437</v>
      </c>
      <c r="D38" s="42">
        <f>SUM(D18:D37)</f>
        <v>50604525</v>
      </c>
      <c r="E38" s="42">
        <f>SUM(E18:E37)</f>
        <v>241098881.70999998</v>
      </c>
      <c r="F38" s="42">
        <f>SUM(F18:F37)</f>
        <v>23770295.889999993</v>
      </c>
      <c r="G38" s="43">
        <f>F38/D38*100</f>
        <v>46.972668728735215</v>
      </c>
      <c r="H38" s="42">
        <f>SUM(H18:H37)</f>
        <v>-26834229.110000007</v>
      </c>
      <c r="I38" s="44">
        <f>E38/C38*100</f>
        <v>94.66201325394475</v>
      </c>
      <c r="J38" s="42">
        <f>SUM(J18:J37)</f>
        <v>-13595555.290000001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1761419305</v>
      </c>
      <c r="D39" s="53">
        <f>'[5]вспомогат'!D36</f>
        <v>322340546</v>
      </c>
      <c r="E39" s="53">
        <f>'[5]вспомогат'!G36</f>
        <v>1637295871.2399998</v>
      </c>
      <c r="F39" s="53">
        <f>'[5]вспомогат'!H36</f>
        <v>160854789.76000002</v>
      </c>
      <c r="G39" s="54">
        <f>'[5]вспомогат'!I36</f>
        <v>49.90212734826106</v>
      </c>
      <c r="H39" s="53">
        <f>'[5]вспомогат'!J36</f>
        <v>-161485756.23999998</v>
      </c>
      <c r="I39" s="54">
        <f>'[5]вспомогат'!K36</f>
        <v>92.95321486441865</v>
      </c>
      <c r="J39" s="53">
        <f>'[5]вспомогат'!L36</f>
        <v>-124123433.75999996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19.06.2013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2013-06-20T04:40:32Z</dcterms:created>
  <dcterms:modified xsi:type="dcterms:W3CDTF">2013-06-20T04:40:50Z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