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<sst xmlns="http://schemas.openxmlformats.org/spreadsheetml/2006/main" count="47" uniqueCount="42">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</sst>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18.06.2013</v>
          </cell>
        </row>
        <row r="6">
          <cell r="G6" t="str">
            <v>Фактично надійшло на 18.06.2013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387801281.15</v>
          </cell>
          <cell r="H10">
            <v>37766548.5</v>
          </cell>
          <cell r="I10">
            <v>53.49546935395506</v>
          </cell>
          <cell r="J10">
            <v>-32831109.5</v>
          </cell>
          <cell r="K10">
            <v>92.48130723579561</v>
          </cell>
          <cell r="L10">
            <v>-31528086.850000024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754235328.06</v>
          </cell>
          <cell r="H11">
            <v>69992027.5999999</v>
          </cell>
          <cell r="I11">
            <v>49.27967967375946</v>
          </cell>
          <cell r="J11">
            <v>-72038172.4000001</v>
          </cell>
          <cell r="K11">
            <v>93.71575090918782</v>
          </cell>
          <cell r="L11">
            <v>-50576371.94000006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55560981.96</v>
          </cell>
          <cell r="H12">
            <v>5004537.609999999</v>
          </cell>
          <cell r="I12">
            <v>38.05829556240338</v>
          </cell>
          <cell r="J12">
            <v>-8145125.390000001</v>
          </cell>
          <cell r="K12">
            <v>87.90741715216488</v>
          </cell>
          <cell r="L12">
            <v>-7642993.039999999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118327716.95</v>
          </cell>
          <cell r="H13">
            <v>10750367.49000001</v>
          </cell>
          <cell r="I13">
            <v>37.107551404714464</v>
          </cell>
          <cell r="J13">
            <v>-18220467.50999999</v>
          </cell>
          <cell r="K13">
            <v>86.6956353367472</v>
          </cell>
          <cell r="L13">
            <v>-18158643.049999997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63849717.63</v>
          </cell>
          <cell r="H14">
            <v>6712296.080000006</v>
          </cell>
          <cell r="I14">
            <v>45.20901904393073</v>
          </cell>
          <cell r="J14">
            <v>-8134953.919999994</v>
          </cell>
          <cell r="K14">
            <v>89.65314907903273</v>
          </cell>
          <cell r="L14">
            <v>-7368882.369999997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10737549.6</v>
          </cell>
          <cell r="H15">
            <v>1174302.4100000001</v>
          </cell>
          <cell r="I15">
            <v>54.86330501328014</v>
          </cell>
          <cell r="J15">
            <v>-966112.5899999999</v>
          </cell>
          <cell r="K15">
            <v>91.97150973480207</v>
          </cell>
          <cell r="L15">
            <v>-937315.4000000004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9466489.73</v>
          </cell>
          <cell r="H16">
            <v>681977.6500000004</v>
          </cell>
          <cell r="I16">
            <v>27.194823802072634</v>
          </cell>
          <cell r="J16">
            <v>-1825770.3499999996</v>
          </cell>
          <cell r="K16">
            <v>91.5158992673403</v>
          </cell>
          <cell r="L16">
            <v>-877603.2699999996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37896187.81</v>
          </cell>
          <cell r="H17">
            <v>3946399.789999999</v>
          </cell>
          <cell r="I17">
            <v>58.451673242924585</v>
          </cell>
          <cell r="J17">
            <v>-2805160.210000001</v>
          </cell>
          <cell r="K17">
            <v>98.24191196540687</v>
          </cell>
          <cell r="L17">
            <v>-678171.1899999976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3224020.45</v>
          </cell>
          <cell r="H18">
            <v>225676.22999999998</v>
          </cell>
          <cell r="I18">
            <v>23.352186406706103</v>
          </cell>
          <cell r="J18">
            <v>-740726.77</v>
          </cell>
          <cell r="K18">
            <v>84.34041842418357</v>
          </cell>
          <cell r="L18">
            <v>-598607.5499999998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6781768.43</v>
          </cell>
          <cell r="H19">
            <v>594778.5999999996</v>
          </cell>
          <cell r="I19">
            <v>35.3400652994774</v>
          </cell>
          <cell r="J19">
            <v>-1088236.4000000004</v>
          </cell>
          <cell r="K19">
            <v>89.50616474632741</v>
          </cell>
          <cell r="L19">
            <v>-795104.5700000003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16354461.78</v>
          </cell>
          <cell r="H20">
            <v>1760101.459999999</v>
          </cell>
          <cell r="I20">
            <v>48.95894417221871</v>
          </cell>
          <cell r="J20">
            <v>-1834954.540000001</v>
          </cell>
          <cell r="K20">
            <v>94.34048512160344</v>
          </cell>
          <cell r="L20">
            <v>-981109.2200000007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11148423.64</v>
          </cell>
          <cell r="H21">
            <v>963108.6500000004</v>
          </cell>
          <cell r="I21">
            <v>37.71707979767443</v>
          </cell>
          <cell r="J21">
            <v>-1590399.3499999996</v>
          </cell>
          <cell r="K21">
            <v>90.14611104013403</v>
          </cell>
          <cell r="L21">
            <v>-1218636.3599999994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16673910.54</v>
          </cell>
          <cell r="H22">
            <v>975257.2199999988</v>
          </cell>
          <cell r="I22">
            <v>25.154400059426074</v>
          </cell>
          <cell r="J22">
            <v>-2901826.780000001</v>
          </cell>
          <cell r="K22">
            <v>86.69063630041435</v>
          </cell>
          <cell r="L22">
            <v>-2559897.460000001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9353098.63</v>
          </cell>
          <cell r="H23">
            <v>1006591.1500000004</v>
          </cell>
          <cell r="I23">
            <v>50.78212782316002</v>
          </cell>
          <cell r="J23">
            <v>-975584.8499999996</v>
          </cell>
          <cell r="K23">
            <v>94.81721981366023</v>
          </cell>
          <cell r="L23">
            <v>-511247.3699999992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9244323.79</v>
          </cell>
          <cell r="H24">
            <v>988459.4099999992</v>
          </cell>
          <cell r="I24">
            <v>59.92348211860785</v>
          </cell>
          <cell r="J24">
            <v>-661076.5900000008</v>
          </cell>
          <cell r="K24">
            <v>109.52998059003359</v>
          </cell>
          <cell r="L24">
            <v>804329.7899999991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12959874.52</v>
          </cell>
          <cell r="H25">
            <v>1425145.4900000002</v>
          </cell>
          <cell r="I25">
            <v>50.81112988851216</v>
          </cell>
          <cell r="J25">
            <v>-1379644.5099999998</v>
          </cell>
          <cell r="K25">
            <v>96.35115190181246</v>
          </cell>
          <cell r="L25">
            <v>-490794.48000000045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7778506.12</v>
          </cell>
          <cell r="H26">
            <v>628846.9299999997</v>
          </cell>
          <cell r="I26">
            <v>39.46575402645537</v>
          </cell>
          <cell r="J26">
            <v>-964552.0700000003</v>
          </cell>
          <cell r="K26">
            <v>92.97157798287512</v>
          </cell>
          <cell r="L26">
            <v>-588035.8799999999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6304543.71</v>
          </cell>
          <cell r="H27">
            <v>516299.0599999996</v>
          </cell>
          <cell r="I27">
            <v>35.882932328266506</v>
          </cell>
          <cell r="J27">
            <v>-922543.9400000004</v>
          </cell>
          <cell r="K27">
            <v>93.52186574865704</v>
          </cell>
          <cell r="L27">
            <v>-436707.29000000004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12445439.61</v>
          </cell>
          <cell r="H28">
            <v>1129388.6499999985</v>
          </cell>
          <cell r="I28">
            <v>44.01979741491194</v>
          </cell>
          <cell r="J28">
            <v>-1436249.3500000015</v>
          </cell>
          <cell r="K28">
            <v>95.45066237888854</v>
          </cell>
          <cell r="L28">
            <v>-593170.3900000006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24099261.79</v>
          </cell>
          <cell r="H29">
            <v>1874783.879999999</v>
          </cell>
          <cell r="I29">
            <v>42.16059574054682</v>
          </cell>
          <cell r="J29">
            <v>-2571984.120000001</v>
          </cell>
          <cell r="K29">
            <v>92.7912532901475</v>
          </cell>
          <cell r="L29">
            <v>-1872218.210000001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10198806.94</v>
          </cell>
          <cell r="H30">
            <v>819777.5299999993</v>
          </cell>
          <cell r="I30">
            <v>39.2121917001615</v>
          </cell>
          <cell r="J30">
            <v>-1270841.4700000007</v>
          </cell>
          <cell r="K30">
            <v>95.50367544878868</v>
          </cell>
          <cell r="L30">
            <v>-480161.0600000005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10500213.1</v>
          </cell>
          <cell r="H31">
            <v>1273589.459999999</v>
          </cell>
          <cell r="I31">
            <v>58.24341154826039</v>
          </cell>
          <cell r="J31">
            <v>-913077.540000001</v>
          </cell>
          <cell r="K31">
            <v>97.0692620426767</v>
          </cell>
          <cell r="L31">
            <v>-317024.9000000004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3765438.92</v>
          </cell>
          <cell r="H32">
            <v>373926.5</v>
          </cell>
          <cell r="I32">
            <v>50.74772608212976</v>
          </cell>
          <cell r="J32">
            <v>-362907.5</v>
          </cell>
          <cell r="K32">
            <v>97.72281565656237</v>
          </cell>
          <cell r="L32">
            <v>-87744.08000000007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9052369.65</v>
          </cell>
          <cell r="H33">
            <v>719967.7000000002</v>
          </cell>
          <cell r="I33">
            <v>31.3209325878037</v>
          </cell>
          <cell r="J33">
            <v>-1578711.2999999998</v>
          </cell>
          <cell r="K33">
            <v>87.52445232978896</v>
          </cell>
          <cell r="L33">
            <v>-1290305.3499999996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7290472.79</v>
          </cell>
          <cell r="H34">
            <v>746532.3300000001</v>
          </cell>
          <cell r="I34">
            <v>48.456145031107305</v>
          </cell>
          <cell r="J34">
            <v>-794102.6699999999</v>
          </cell>
          <cell r="K34">
            <v>96.68324749770409</v>
          </cell>
          <cell r="L34">
            <v>-250102.20999999996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14741701.15</v>
          </cell>
          <cell r="H35">
            <v>1300119.5899999999</v>
          </cell>
          <cell r="I35">
            <v>38.97746889809138</v>
          </cell>
          <cell r="J35">
            <v>-2035447.4100000001</v>
          </cell>
          <cell r="K35">
            <v>90.2487894650554</v>
          </cell>
          <cell r="L35">
            <v>-1592812.8499999996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1629791888.4500003</v>
          </cell>
          <cell r="H36">
            <v>153350806.96999994</v>
          </cell>
          <cell r="I36">
            <v>47.574159960006995</v>
          </cell>
          <cell r="J36">
            <v>-168989739.03000006</v>
          </cell>
          <cell r="K36">
            <v>92.52719575762798</v>
          </cell>
          <cell r="L36">
            <v>-131627416.55000004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387801281.15</v>
      </c>
      <c r="F10" s="33">
        <f>'[5]вспомогат'!H10</f>
        <v>37766548.5</v>
      </c>
      <c r="G10" s="34">
        <f>'[5]вспомогат'!I10</f>
        <v>53.49546935395506</v>
      </c>
      <c r="H10" s="35">
        <f>'[5]вспомогат'!J10</f>
        <v>-32831109.5</v>
      </c>
      <c r="I10" s="36">
        <f>'[5]вспомогат'!K10</f>
        <v>92.48130723579561</v>
      </c>
      <c r="J10" s="37">
        <f>'[5]вспомогат'!L10</f>
        <v>-31528086.850000024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754235328.06</v>
      </c>
      <c r="F12" s="38">
        <f>'[5]вспомогат'!H11</f>
        <v>69992027.5999999</v>
      </c>
      <c r="G12" s="39">
        <f>'[5]вспомогат'!I11</f>
        <v>49.27967967375946</v>
      </c>
      <c r="H12" s="35">
        <f>'[5]вспомогат'!J11</f>
        <v>-72038172.4000001</v>
      </c>
      <c r="I12" s="36">
        <f>'[5]вспомогат'!K11</f>
        <v>93.71575090918782</v>
      </c>
      <c r="J12" s="37">
        <f>'[5]вспомогат'!L11</f>
        <v>-50576371.94000006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55560981.96</v>
      </c>
      <c r="F13" s="38">
        <f>'[5]вспомогат'!H12</f>
        <v>5004537.609999999</v>
      </c>
      <c r="G13" s="39">
        <f>'[5]вспомогат'!I12</f>
        <v>38.05829556240338</v>
      </c>
      <c r="H13" s="35">
        <f>'[5]вспомогат'!J12</f>
        <v>-8145125.390000001</v>
      </c>
      <c r="I13" s="36">
        <f>'[5]вспомогат'!K12</f>
        <v>87.90741715216488</v>
      </c>
      <c r="J13" s="37">
        <f>'[5]вспомогат'!L12</f>
        <v>-7642993.039999999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118327716.95</v>
      </c>
      <c r="F14" s="38">
        <f>'[5]вспомогат'!H13</f>
        <v>10750367.49000001</v>
      </c>
      <c r="G14" s="39">
        <f>'[5]вспомогат'!I13</f>
        <v>37.107551404714464</v>
      </c>
      <c r="H14" s="35">
        <f>'[5]вспомогат'!J13</f>
        <v>-18220467.50999999</v>
      </c>
      <c r="I14" s="36">
        <f>'[5]вспомогат'!K13</f>
        <v>86.6956353367472</v>
      </c>
      <c r="J14" s="37">
        <f>'[5]вспомогат'!L13</f>
        <v>-18158643.049999997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63849717.63</v>
      </c>
      <c r="F15" s="38">
        <f>'[5]вспомогат'!H14</f>
        <v>6712296.080000006</v>
      </c>
      <c r="G15" s="39">
        <f>'[5]вспомогат'!I14</f>
        <v>45.20901904393073</v>
      </c>
      <c r="H15" s="35">
        <f>'[5]вспомогат'!J14</f>
        <v>-8134953.919999994</v>
      </c>
      <c r="I15" s="36">
        <f>'[5]вспомогат'!K14</f>
        <v>89.65314907903273</v>
      </c>
      <c r="J15" s="37">
        <f>'[5]вспомогат'!L14</f>
        <v>-7368882.369999997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10737549.6</v>
      </c>
      <c r="F16" s="38">
        <f>'[5]вспомогат'!H15</f>
        <v>1174302.4100000001</v>
      </c>
      <c r="G16" s="39">
        <f>'[5]вспомогат'!I15</f>
        <v>54.86330501328014</v>
      </c>
      <c r="H16" s="35">
        <f>'[5]вспомогат'!J15</f>
        <v>-966112.5899999999</v>
      </c>
      <c r="I16" s="36">
        <f>'[5]вспомогат'!K15</f>
        <v>91.97150973480207</v>
      </c>
      <c r="J16" s="37">
        <f>'[5]вспомогат'!L15</f>
        <v>-937315.4000000004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1002711294.2</v>
      </c>
      <c r="F17" s="42">
        <f>SUM(F12:F16)</f>
        <v>93633531.18999991</v>
      </c>
      <c r="G17" s="43">
        <f>F17/D17*100</f>
        <v>46.551801353777506</v>
      </c>
      <c r="H17" s="42">
        <f>SUM(H12:H16)</f>
        <v>-107504831.81000009</v>
      </c>
      <c r="I17" s="44">
        <f>E17/C17*100</f>
        <v>92.21219824801557</v>
      </c>
      <c r="J17" s="42">
        <f>SUM(J12:J16)</f>
        <v>-84684205.80000007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9466489.73</v>
      </c>
      <c r="F18" s="46">
        <f>'[5]вспомогат'!H16</f>
        <v>681977.6500000004</v>
      </c>
      <c r="G18" s="47">
        <f>'[5]вспомогат'!I16</f>
        <v>27.194823802072634</v>
      </c>
      <c r="H18" s="48">
        <f>'[5]вспомогат'!J16</f>
        <v>-1825770.3499999996</v>
      </c>
      <c r="I18" s="49">
        <f>'[5]вспомогат'!K16</f>
        <v>91.5158992673403</v>
      </c>
      <c r="J18" s="50">
        <f>'[5]вспомогат'!L16</f>
        <v>-877603.2699999996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37896187.81</v>
      </c>
      <c r="F19" s="38">
        <f>'[5]вспомогат'!H17</f>
        <v>3946399.789999999</v>
      </c>
      <c r="G19" s="39">
        <f>'[5]вспомогат'!I17</f>
        <v>58.451673242924585</v>
      </c>
      <c r="H19" s="35">
        <f>'[5]вспомогат'!J17</f>
        <v>-2805160.210000001</v>
      </c>
      <c r="I19" s="36">
        <f>'[5]вспомогат'!K17</f>
        <v>98.24191196540687</v>
      </c>
      <c r="J19" s="37">
        <f>'[5]вспомогат'!L17</f>
        <v>-678171.1899999976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3224020.45</v>
      </c>
      <c r="F20" s="38">
        <f>'[5]вспомогат'!H18</f>
        <v>225676.22999999998</v>
      </c>
      <c r="G20" s="39">
        <f>'[5]вспомогат'!I18</f>
        <v>23.352186406706103</v>
      </c>
      <c r="H20" s="35">
        <f>'[5]вспомогат'!J18</f>
        <v>-740726.77</v>
      </c>
      <c r="I20" s="36">
        <f>'[5]вспомогат'!K18</f>
        <v>84.34041842418357</v>
      </c>
      <c r="J20" s="37">
        <f>'[5]вспомогат'!L18</f>
        <v>-598607.5499999998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6781768.43</v>
      </c>
      <c r="F21" s="38">
        <f>'[5]вспомогат'!H19</f>
        <v>594778.5999999996</v>
      </c>
      <c r="G21" s="39">
        <f>'[5]вспомогат'!I19</f>
        <v>35.3400652994774</v>
      </c>
      <c r="H21" s="35">
        <f>'[5]вспомогат'!J19</f>
        <v>-1088236.4000000004</v>
      </c>
      <c r="I21" s="36">
        <f>'[5]вспомогат'!K19</f>
        <v>89.50616474632741</v>
      </c>
      <c r="J21" s="37">
        <f>'[5]вспомогат'!L19</f>
        <v>-795104.5700000003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16354461.78</v>
      </c>
      <c r="F22" s="38">
        <f>'[5]вспомогат'!H20</f>
        <v>1760101.459999999</v>
      </c>
      <c r="G22" s="39">
        <f>'[5]вспомогат'!I20</f>
        <v>48.95894417221871</v>
      </c>
      <c r="H22" s="35">
        <f>'[5]вспомогат'!J20</f>
        <v>-1834954.540000001</v>
      </c>
      <c r="I22" s="36">
        <f>'[5]вспомогат'!K20</f>
        <v>94.34048512160344</v>
      </c>
      <c r="J22" s="37">
        <f>'[5]вспомогат'!L20</f>
        <v>-981109.2200000007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11148423.64</v>
      </c>
      <c r="F23" s="38">
        <f>'[5]вспомогат'!H21</f>
        <v>963108.6500000004</v>
      </c>
      <c r="G23" s="39">
        <f>'[5]вспомогат'!I21</f>
        <v>37.71707979767443</v>
      </c>
      <c r="H23" s="35">
        <f>'[5]вспомогат'!J21</f>
        <v>-1590399.3499999996</v>
      </c>
      <c r="I23" s="36">
        <f>'[5]вспомогат'!K21</f>
        <v>90.14611104013403</v>
      </c>
      <c r="J23" s="37">
        <f>'[5]вспомогат'!L21</f>
        <v>-1218636.3599999994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16673910.54</v>
      </c>
      <c r="F24" s="38">
        <f>'[5]вспомогат'!H22</f>
        <v>975257.2199999988</v>
      </c>
      <c r="G24" s="39">
        <f>'[5]вспомогат'!I22</f>
        <v>25.154400059426074</v>
      </c>
      <c r="H24" s="35">
        <f>'[5]вспомогат'!J22</f>
        <v>-2901826.780000001</v>
      </c>
      <c r="I24" s="36">
        <f>'[5]вспомогат'!K22</f>
        <v>86.69063630041435</v>
      </c>
      <c r="J24" s="37">
        <f>'[5]вспомогат'!L22</f>
        <v>-2559897.460000001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9353098.63</v>
      </c>
      <c r="F25" s="38">
        <f>'[5]вспомогат'!H23</f>
        <v>1006591.1500000004</v>
      </c>
      <c r="G25" s="39">
        <f>'[5]вспомогат'!I23</f>
        <v>50.78212782316002</v>
      </c>
      <c r="H25" s="35">
        <f>'[5]вспомогат'!J23</f>
        <v>-975584.8499999996</v>
      </c>
      <c r="I25" s="36">
        <f>'[5]вспомогат'!K23</f>
        <v>94.81721981366023</v>
      </c>
      <c r="J25" s="37">
        <f>'[5]вспомогат'!L23</f>
        <v>-511247.3699999992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9244323.79</v>
      </c>
      <c r="F26" s="38">
        <f>'[5]вспомогат'!H24</f>
        <v>988459.4099999992</v>
      </c>
      <c r="G26" s="39">
        <f>'[5]вспомогат'!I24</f>
        <v>59.92348211860785</v>
      </c>
      <c r="H26" s="35">
        <f>'[5]вспомогат'!J24</f>
        <v>-661076.5900000008</v>
      </c>
      <c r="I26" s="36">
        <f>'[5]вспомогат'!K24</f>
        <v>109.52998059003359</v>
      </c>
      <c r="J26" s="37">
        <f>'[5]вспомогат'!L24</f>
        <v>804329.7899999991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12959874.52</v>
      </c>
      <c r="F27" s="38">
        <f>'[5]вспомогат'!H25</f>
        <v>1425145.4900000002</v>
      </c>
      <c r="G27" s="39">
        <f>'[5]вспомогат'!I25</f>
        <v>50.81112988851216</v>
      </c>
      <c r="H27" s="35">
        <f>'[5]вспомогат'!J25</f>
        <v>-1379644.5099999998</v>
      </c>
      <c r="I27" s="36">
        <f>'[5]вспомогат'!K25</f>
        <v>96.35115190181246</v>
      </c>
      <c r="J27" s="37">
        <f>'[5]вспомогат'!L25</f>
        <v>-490794.48000000045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7778506.12</v>
      </c>
      <c r="F28" s="38">
        <f>'[5]вспомогат'!H26</f>
        <v>628846.9299999997</v>
      </c>
      <c r="G28" s="39">
        <f>'[5]вспомогат'!I26</f>
        <v>39.46575402645537</v>
      </c>
      <c r="H28" s="35">
        <f>'[5]вспомогат'!J26</f>
        <v>-964552.0700000003</v>
      </c>
      <c r="I28" s="36">
        <f>'[5]вспомогат'!K26</f>
        <v>92.97157798287512</v>
      </c>
      <c r="J28" s="37">
        <f>'[5]вспомогат'!L26</f>
        <v>-588035.8799999999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6304543.71</v>
      </c>
      <c r="F29" s="38">
        <f>'[5]вспомогат'!H27</f>
        <v>516299.0599999996</v>
      </c>
      <c r="G29" s="39">
        <f>'[5]вспомогат'!I27</f>
        <v>35.882932328266506</v>
      </c>
      <c r="H29" s="35">
        <f>'[5]вспомогат'!J27</f>
        <v>-922543.9400000004</v>
      </c>
      <c r="I29" s="36">
        <f>'[5]вспомогат'!K27</f>
        <v>93.52186574865704</v>
      </c>
      <c r="J29" s="37">
        <f>'[5]вспомогат'!L27</f>
        <v>-436707.29000000004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12445439.61</v>
      </c>
      <c r="F30" s="38">
        <f>'[5]вспомогат'!H28</f>
        <v>1129388.6499999985</v>
      </c>
      <c r="G30" s="39">
        <f>'[5]вспомогат'!I28</f>
        <v>44.01979741491194</v>
      </c>
      <c r="H30" s="35">
        <f>'[5]вспомогат'!J28</f>
        <v>-1436249.3500000015</v>
      </c>
      <c r="I30" s="36">
        <f>'[5]вспомогат'!K28</f>
        <v>95.45066237888854</v>
      </c>
      <c r="J30" s="37">
        <f>'[5]вспомогат'!L28</f>
        <v>-593170.3900000006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24099261.79</v>
      </c>
      <c r="F31" s="38">
        <f>'[5]вспомогат'!H29</f>
        <v>1874783.879999999</v>
      </c>
      <c r="G31" s="39">
        <f>'[5]вспомогат'!I29</f>
        <v>42.16059574054682</v>
      </c>
      <c r="H31" s="35">
        <f>'[5]вспомогат'!J29</f>
        <v>-2571984.120000001</v>
      </c>
      <c r="I31" s="36">
        <f>'[5]вспомогат'!K29</f>
        <v>92.7912532901475</v>
      </c>
      <c r="J31" s="37">
        <f>'[5]вспомогат'!L29</f>
        <v>-1872218.210000001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10198806.94</v>
      </c>
      <c r="F32" s="38">
        <f>'[5]вспомогат'!H30</f>
        <v>819777.5299999993</v>
      </c>
      <c r="G32" s="39">
        <f>'[5]вспомогат'!I30</f>
        <v>39.2121917001615</v>
      </c>
      <c r="H32" s="35">
        <f>'[5]вспомогат'!J30</f>
        <v>-1270841.4700000007</v>
      </c>
      <c r="I32" s="36">
        <f>'[5]вспомогат'!K30</f>
        <v>95.50367544878868</v>
      </c>
      <c r="J32" s="37">
        <f>'[5]вспомогат'!L30</f>
        <v>-480161.0600000005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10500213.1</v>
      </c>
      <c r="F33" s="38">
        <f>'[5]вспомогат'!H31</f>
        <v>1273589.459999999</v>
      </c>
      <c r="G33" s="39">
        <f>'[5]вспомогат'!I31</f>
        <v>58.24341154826039</v>
      </c>
      <c r="H33" s="35">
        <f>'[5]вспомогат'!J31</f>
        <v>-913077.540000001</v>
      </c>
      <c r="I33" s="36">
        <f>'[5]вспомогат'!K31</f>
        <v>97.0692620426767</v>
      </c>
      <c r="J33" s="37">
        <f>'[5]вспомогат'!L31</f>
        <v>-317024.9000000004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3765438.92</v>
      </c>
      <c r="F34" s="38">
        <f>'[5]вспомогат'!H32</f>
        <v>373926.5</v>
      </c>
      <c r="G34" s="39">
        <f>'[5]вспомогат'!I32</f>
        <v>50.74772608212976</v>
      </c>
      <c r="H34" s="35">
        <f>'[5]вспомогат'!J32</f>
        <v>-362907.5</v>
      </c>
      <c r="I34" s="36">
        <f>'[5]вспомогат'!K32</f>
        <v>97.72281565656237</v>
      </c>
      <c r="J34" s="37">
        <f>'[5]вспомогат'!L32</f>
        <v>-87744.08000000007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9052369.65</v>
      </c>
      <c r="F35" s="38">
        <f>'[5]вспомогат'!H33</f>
        <v>719967.7000000002</v>
      </c>
      <c r="G35" s="39">
        <f>'[5]вспомогат'!I33</f>
        <v>31.3209325878037</v>
      </c>
      <c r="H35" s="35">
        <f>'[5]вспомогат'!J33</f>
        <v>-1578711.2999999998</v>
      </c>
      <c r="I35" s="36">
        <f>'[5]вспомогат'!K33</f>
        <v>87.52445232978896</v>
      </c>
      <c r="J35" s="37">
        <f>'[5]вспомогат'!L33</f>
        <v>-1290305.3499999996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7290472.79</v>
      </c>
      <c r="F36" s="38">
        <f>'[5]вспомогат'!H34</f>
        <v>746532.3300000001</v>
      </c>
      <c r="G36" s="39">
        <f>'[5]вспомогат'!I34</f>
        <v>48.456145031107305</v>
      </c>
      <c r="H36" s="35">
        <f>'[5]вспомогат'!J34</f>
        <v>-794102.6699999999</v>
      </c>
      <c r="I36" s="36">
        <f>'[5]вспомогат'!K34</f>
        <v>96.68324749770409</v>
      </c>
      <c r="J36" s="37">
        <f>'[5]вспомогат'!L34</f>
        <v>-250102.20999999996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14741701.15</v>
      </c>
      <c r="F37" s="38">
        <f>'[5]вспомогат'!H35</f>
        <v>1300119.5899999999</v>
      </c>
      <c r="G37" s="39">
        <f>'[5]вспомогат'!I35</f>
        <v>38.97746889809138</v>
      </c>
      <c r="H37" s="35">
        <f>'[5]вспомогат'!J35</f>
        <v>-2035447.4100000001</v>
      </c>
      <c r="I37" s="36">
        <f>'[5]вспомогат'!K35</f>
        <v>90.2487894650554</v>
      </c>
      <c r="J37" s="37">
        <f>'[5]вспомогат'!L35</f>
        <v>-1592812.8499999996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239279313.09999996</v>
      </c>
      <c r="F38" s="42">
        <f>SUM(F18:F37)</f>
        <v>21950727.279999997</v>
      </c>
      <c r="G38" s="43">
        <f>F38/D38*100</f>
        <v>43.37700488246851</v>
      </c>
      <c r="H38" s="42">
        <f>SUM(H18:H37)</f>
        <v>-28653797.720000003</v>
      </c>
      <c r="I38" s="44">
        <f>E38/C38*100</f>
        <v>93.94760086573856</v>
      </c>
      <c r="J38" s="42">
        <f>SUM(J18:J37)</f>
        <v>-15415123.9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1629791888.4500003</v>
      </c>
      <c r="F39" s="53">
        <f>'[5]вспомогат'!H36</f>
        <v>153350806.96999994</v>
      </c>
      <c r="G39" s="54">
        <f>'[5]вспомогат'!I36</f>
        <v>47.574159960006995</v>
      </c>
      <c r="H39" s="53">
        <f>'[5]вспомогат'!J36</f>
        <v>-168989739.03000006</v>
      </c>
      <c r="I39" s="54">
        <f>'[5]вспомогат'!K36</f>
        <v>92.52719575762798</v>
      </c>
      <c r="J39" s="53">
        <f>'[5]вспомогат'!L36</f>
        <v>-131627416.55000004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2013-06-19T04:23:36Z</dcterms:created>
  <dcterms:modified xsi:type="dcterms:W3CDTF">2013-06-19T04:23:53Z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