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<sst xmlns="http://schemas.openxmlformats.org/spreadsheetml/2006/main" count="47" uniqueCount="42">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</sst>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14.06.2013</v>
          </cell>
        </row>
        <row r="6">
          <cell r="G6" t="str">
            <v>Фактично надійшло на 14.06.2013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382603073.87</v>
          </cell>
          <cell r="H10">
            <v>32568341.22000003</v>
          </cell>
          <cell r="I10">
            <v>46.13232526778725</v>
          </cell>
          <cell r="J10">
            <v>-38029316.77999997</v>
          </cell>
          <cell r="K10">
            <v>91.24165943702755</v>
          </cell>
          <cell r="L10">
            <v>-36726294.129999995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748628333.28</v>
          </cell>
          <cell r="H11">
            <v>64385032.81999993</v>
          </cell>
          <cell r="I11">
            <v>45.331931392056006</v>
          </cell>
          <cell r="J11">
            <v>-77645167.18000007</v>
          </cell>
          <cell r="K11">
            <v>93.01906685501714</v>
          </cell>
          <cell r="L11">
            <v>-56183366.72000003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53965300.65</v>
          </cell>
          <cell r="H12">
            <v>3408856.299999997</v>
          </cell>
          <cell r="I12">
            <v>25.92352594891593</v>
          </cell>
          <cell r="J12">
            <v>-9740806.700000003</v>
          </cell>
          <cell r="K12">
            <v>85.3827637423121</v>
          </cell>
          <cell r="L12">
            <v>-9238674.350000001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117284350.98</v>
          </cell>
          <cell r="H13">
            <v>9707001.52000001</v>
          </cell>
          <cell r="I13">
            <v>33.50611578851632</v>
          </cell>
          <cell r="J13">
            <v>-19263833.47999999</v>
          </cell>
          <cell r="K13">
            <v>85.9311882740517</v>
          </cell>
          <cell r="L13">
            <v>-19202009.019999996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63068967.68</v>
          </cell>
          <cell r="H14">
            <v>5931546.130000003</v>
          </cell>
          <cell r="I14">
            <v>39.95046981764301</v>
          </cell>
          <cell r="J14">
            <v>-8915703.869999997</v>
          </cell>
          <cell r="K14">
            <v>88.5568765462955</v>
          </cell>
          <cell r="L14">
            <v>-8149632.32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10613669.05</v>
          </cell>
          <cell r="H15">
            <v>1050421.8600000013</v>
          </cell>
          <cell r="I15">
            <v>49.07561664443583</v>
          </cell>
          <cell r="J15">
            <v>-1089993.1399999987</v>
          </cell>
          <cell r="K15">
            <v>90.91042209053381</v>
          </cell>
          <cell r="L15">
            <v>-1061195.9499999993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9297423.85</v>
          </cell>
          <cell r="H16">
            <v>512911.76999999955</v>
          </cell>
          <cell r="I16">
            <v>20.453082606386268</v>
          </cell>
          <cell r="J16">
            <v>-1994836.2300000004</v>
          </cell>
          <cell r="K16">
            <v>89.8814797005402</v>
          </cell>
          <cell r="L16">
            <v>-1046669.1500000004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37328411.64</v>
          </cell>
          <cell r="H17">
            <v>3378623.6199999973</v>
          </cell>
          <cell r="I17">
            <v>50.04211796977287</v>
          </cell>
          <cell r="J17">
            <v>-3372936.3800000027</v>
          </cell>
          <cell r="K17">
            <v>96.77001149908934</v>
          </cell>
          <cell r="L17">
            <v>-1245947.3599999994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3181307.44</v>
          </cell>
          <cell r="H18">
            <v>182963.21999999974</v>
          </cell>
          <cell r="I18">
            <v>18.93239362874492</v>
          </cell>
          <cell r="J18">
            <v>-783439.7800000003</v>
          </cell>
          <cell r="K18">
            <v>83.22304550691304</v>
          </cell>
          <cell r="L18">
            <v>-641320.56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6642926.96</v>
          </cell>
          <cell r="H19">
            <v>455937.1299999999</v>
          </cell>
          <cell r="I19">
            <v>27.090497113810624</v>
          </cell>
          <cell r="J19">
            <v>-1227077.87</v>
          </cell>
          <cell r="K19">
            <v>87.67372714311036</v>
          </cell>
          <cell r="L19">
            <v>-933946.04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16188241.1</v>
          </cell>
          <cell r="H20">
            <v>1593880.7799999993</v>
          </cell>
          <cell r="I20">
            <v>44.335353329683855</v>
          </cell>
          <cell r="J20">
            <v>-2001175.2200000007</v>
          </cell>
          <cell r="K20">
            <v>93.38164344283784</v>
          </cell>
          <cell r="L20">
            <v>-1147329.9000000004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11020431.46</v>
          </cell>
          <cell r="H21">
            <v>835116.4700000007</v>
          </cell>
          <cell r="I21">
            <v>32.70467411889842</v>
          </cell>
          <cell r="J21">
            <v>-1718391.5299999993</v>
          </cell>
          <cell r="K21">
            <v>89.11116676073377</v>
          </cell>
          <cell r="L21">
            <v>-1346628.539999999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16523339.59</v>
          </cell>
          <cell r="H22">
            <v>824686.2699999996</v>
          </cell>
          <cell r="I22">
            <v>21.270786756232248</v>
          </cell>
          <cell r="J22">
            <v>-3052397.7300000004</v>
          </cell>
          <cell r="K22">
            <v>85.90779106248748</v>
          </cell>
          <cell r="L22">
            <v>-2710468.41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8892479.21</v>
          </cell>
          <cell r="H23">
            <v>545971.7300000004</v>
          </cell>
          <cell r="I23">
            <v>27.544059155191086</v>
          </cell>
          <cell r="J23">
            <v>-1436204.2699999996</v>
          </cell>
          <cell r="K23">
            <v>90.14768145805105</v>
          </cell>
          <cell r="L23">
            <v>-971866.7899999991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9110002.23</v>
          </cell>
          <cell r="H24">
            <v>854137.8500000006</v>
          </cell>
          <cell r="I24">
            <v>51.78049160491196</v>
          </cell>
          <cell r="J24">
            <v>-795398.1499999994</v>
          </cell>
          <cell r="K24">
            <v>107.93849178091833</v>
          </cell>
          <cell r="L24">
            <v>670008.2300000004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12566259.74</v>
          </cell>
          <cell r="H25">
            <v>1031530.7100000009</v>
          </cell>
          <cell r="I25">
            <v>36.77746676221753</v>
          </cell>
          <cell r="J25">
            <v>-1773259.289999999</v>
          </cell>
          <cell r="K25">
            <v>93.42479351770533</v>
          </cell>
          <cell r="L25">
            <v>-884409.2599999998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7542987.8</v>
          </cell>
          <cell r="H26">
            <v>393328.6099999994</v>
          </cell>
          <cell r="I26">
            <v>24.684878677594213</v>
          </cell>
          <cell r="J26">
            <v>-1200070.3900000006</v>
          </cell>
          <cell r="K26">
            <v>90.15657603822463</v>
          </cell>
          <cell r="L26">
            <v>-823554.2000000002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6135591.04</v>
          </cell>
          <cell r="H27">
            <v>347346.38999999966</v>
          </cell>
          <cell r="I27">
            <v>24.1406734438712</v>
          </cell>
          <cell r="J27">
            <v>-1091496.6100000003</v>
          </cell>
          <cell r="K27">
            <v>91.0156147575576</v>
          </cell>
          <cell r="L27">
            <v>-605659.96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11957258.8</v>
          </cell>
          <cell r="H28">
            <v>641207.8399999999</v>
          </cell>
          <cell r="I28">
            <v>24.992139966745107</v>
          </cell>
          <cell r="J28">
            <v>-1924430.1600000001</v>
          </cell>
          <cell r="K28">
            <v>91.70654540629715</v>
          </cell>
          <cell r="L28">
            <v>-1081351.1999999993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23837716.63</v>
          </cell>
          <cell r="H29">
            <v>1613238.7199999988</v>
          </cell>
          <cell r="I29">
            <v>36.27890458868101</v>
          </cell>
          <cell r="J29">
            <v>-2833529.280000001</v>
          </cell>
          <cell r="K29">
            <v>91.78420571334401</v>
          </cell>
          <cell r="L29">
            <v>-2133763.370000001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9839456.39</v>
          </cell>
          <cell r="H30">
            <v>460426.98000000045</v>
          </cell>
          <cell r="I30">
            <v>22.023476300559807</v>
          </cell>
          <cell r="J30">
            <v>-1630192.0199999996</v>
          </cell>
          <cell r="K30">
            <v>92.13864476417571</v>
          </cell>
          <cell r="L30">
            <v>-839511.6099999994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9969256.43</v>
          </cell>
          <cell r="H31">
            <v>742632.7899999991</v>
          </cell>
          <cell r="I31">
            <v>33.96186021922858</v>
          </cell>
          <cell r="J31">
            <v>-1444034.210000001</v>
          </cell>
          <cell r="K31">
            <v>92.16083098106928</v>
          </cell>
          <cell r="L31">
            <v>-847981.5700000003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3703748.91</v>
          </cell>
          <cell r="H32">
            <v>312236.4900000002</v>
          </cell>
          <cell r="I32">
            <v>42.375418343887524</v>
          </cell>
          <cell r="J32">
            <v>-424597.5099999998</v>
          </cell>
          <cell r="K32">
            <v>96.12180137823717</v>
          </cell>
          <cell r="L32">
            <v>-149434.08999999985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8836914.92</v>
          </cell>
          <cell r="H33">
            <v>504512.96999999974</v>
          </cell>
          <cell r="I33">
            <v>21.947952280418438</v>
          </cell>
          <cell r="J33">
            <v>-1794166.0300000003</v>
          </cell>
          <cell r="K33">
            <v>85.44128980171958</v>
          </cell>
          <cell r="L33">
            <v>-1505760.08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7154437.45</v>
          </cell>
          <cell r="H34">
            <v>610496.9900000002</v>
          </cell>
          <cell r="I34">
            <v>39.62632226322265</v>
          </cell>
          <cell r="J34">
            <v>-930138.0099999998</v>
          </cell>
          <cell r="K34">
            <v>94.87920284593682</v>
          </cell>
          <cell r="L34">
            <v>-386137.5499999998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14267967.42</v>
          </cell>
          <cell r="H35">
            <v>826385.8599999994</v>
          </cell>
          <cell r="I35">
            <v>24.774974089862365</v>
          </cell>
          <cell r="J35">
            <v>-2509181.1400000006</v>
          </cell>
          <cell r="K35">
            <v>87.34858851631581</v>
          </cell>
          <cell r="L35">
            <v>-2066546.58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1610159854.5200007</v>
          </cell>
          <cell r="H36">
            <v>133718773.03999998</v>
          </cell>
          <cell r="I36">
            <v>41.48369626450902</v>
          </cell>
          <cell r="J36">
            <v>-188621772.96000004</v>
          </cell>
          <cell r="K36">
            <v>91.41263808960018</v>
          </cell>
          <cell r="L36">
            <v>-151259450.48000005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382603073.87</v>
      </c>
      <c r="F10" s="33">
        <f>'[5]вспомогат'!H10</f>
        <v>32568341.22000003</v>
      </c>
      <c r="G10" s="34">
        <f>'[5]вспомогат'!I10</f>
        <v>46.13232526778725</v>
      </c>
      <c r="H10" s="35">
        <f>'[5]вспомогат'!J10</f>
        <v>-38029316.77999997</v>
      </c>
      <c r="I10" s="36">
        <f>'[5]вспомогат'!K10</f>
        <v>91.24165943702755</v>
      </c>
      <c r="J10" s="37">
        <f>'[5]вспомогат'!L10</f>
        <v>-36726294.129999995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748628333.28</v>
      </c>
      <c r="F12" s="38">
        <f>'[5]вспомогат'!H11</f>
        <v>64385032.81999993</v>
      </c>
      <c r="G12" s="39">
        <f>'[5]вспомогат'!I11</f>
        <v>45.331931392056006</v>
      </c>
      <c r="H12" s="35">
        <f>'[5]вспомогат'!J11</f>
        <v>-77645167.18000007</v>
      </c>
      <c r="I12" s="36">
        <f>'[5]вспомогат'!K11</f>
        <v>93.01906685501714</v>
      </c>
      <c r="J12" s="37">
        <f>'[5]вспомогат'!L11</f>
        <v>-56183366.72000003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53965300.65</v>
      </c>
      <c r="F13" s="38">
        <f>'[5]вспомогат'!H12</f>
        <v>3408856.299999997</v>
      </c>
      <c r="G13" s="39">
        <f>'[5]вспомогат'!I12</f>
        <v>25.92352594891593</v>
      </c>
      <c r="H13" s="35">
        <f>'[5]вспомогат'!J12</f>
        <v>-9740806.700000003</v>
      </c>
      <c r="I13" s="36">
        <f>'[5]вспомогат'!K12</f>
        <v>85.3827637423121</v>
      </c>
      <c r="J13" s="37">
        <f>'[5]вспомогат'!L12</f>
        <v>-9238674.350000001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117284350.98</v>
      </c>
      <c r="F14" s="38">
        <f>'[5]вспомогат'!H13</f>
        <v>9707001.52000001</v>
      </c>
      <c r="G14" s="39">
        <f>'[5]вспомогат'!I13</f>
        <v>33.50611578851632</v>
      </c>
      <c r="H14" s="35">
        <f>'[5]вспомогат'!J13</f>
        <v>-19263833.47999999</v>
      </c>
      <c r="I14" s="36">
        <f>'[5]вспомогат'!K13</f>
        <v>85.9311882740517</v>
      </c>
      <c r="J14" s="37">
        <f>'[5]вспомогат'!L13</f>
        <v>-19202009.019999996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63068967.68</v>
      </c>
      <c r="F15" s="38">
        <f>'[5]вспомогат'!H14</f>
        <v>5931546.130000003</v>
      </c>
      <c r="G15" s="39">
        <f>'[5]вспомогат'!I14</f>
        <v>39.95046981764301</v>
      </c>
      <c r="H15" s="35">
        <f>'[5]вспомогат'!J14</f>
        <v>-8915703.869999997</v>
      </c>
      <c r="I15" s="36">
        <f>'[5]вспомогат'!K14</f>
        <v>88.5568765462955</v>
      </c>
      <c r="J15" s="37">
        <f>'[5]вспомогат'!L14</f>
        <v>-8149632.32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10613669.05</v>
      </c>
      <c r="F16" s="38">
        <f>'[5]вспомогат'!H15</f>
        <v>1050421.8600000013</v>
      </c>
      <c r="G16" s="39">
        <f>'[5]вспомогат'!I15</f>
        <v>49.07561664443583</v>
      </c>
      <c r="H16" s="35">
        <f>'[5]вспомогат'!J15</f>
        <v>-1089993.1399999987</v>
      </c>
      <c r="I16" s="36">
        <f>'[5]вспомогат'!K15</f>
        <v>90.91042209053381</v>
      </c>
      <c r="J16" s="37">
        <f>'[5]вспомогат'!L15</f>
        <v>-1061195.9499999993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993560621.6399999</v>
      </c>
      <c r="F17" s="42">
        <f>SUM(F12:F16)</f>
        <v>84482858.62999995</v>
      </c>
      <c r="G17" s="43">
        <f>F17/D17*100</f>
        <v>42.00235965428433</v>
      </c>
      <c r="H17" s="42">
        <f>SUM(H12:H16)</f>
        <v>-116655504.37000005</v>
      </c>
      <c r="I17" s="44">
        <f>E17/C17*100</f>
        <v>91.37067622957791</v>
      </c>
      <c r="J17" s="42">
        <f>SUM(J12:J16)</f>
        <v>-93834878.36000003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9297423.85</v>
      </c>
      <c r="F18" s="46">
        <f>'[5]вспомогат'!H16</f>
        <v>512911.76999999955</v>
      </c>
      <c r="G18" s="47">
        <f>'[5]вспомогат'!I16</f>
        <v>20.453082606386268</v>
      </c>
      <c r="H18" s="48">
        <f>'[5]вспомогат'!J16</f>
        <v>-1994836.2300000004</v>
      </c>
      <c r="I18" s="49">
        <f>'[5]вспомогат'!K16</f>
        <v>89.8814797005402</v>
      </c>
      <c r="J18" s="50">
        <f>'[5]вспомогат'!L16</f>
        <v>-1046669.1500000004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37328411.64</v>
      </c>
      <c r="F19" s="38">
        <f>'[5]вспомогат'!H17</f>
        <v>3378623.6199999973</v>
      </c>
      <c r="G19" s="39">
        <f>'[5]вспомогат'!I17</f>
        <v>50.04211796977287</v>
      </c>
      <c r="H19" s="35">
        <f>'[5]вспомогат'!J17</f>
        <v>-3372936.3800000027</v>
      </c>
      <c r="I19" s="36">
        <f>'[5]вспомогат'!K17</f>
        <v>96.77001149908934</v>
      </c>
      <c r="J19" s="37">
        <f>'[5]вспомогат'!L17</f>
        <v>-1245947.3599999994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3181307.44</v>
      </c>
      <c r="F20" s="38">
        <f>'[5]вспомогат'!H18</f>
        <v>182963.21999999974</v>
      </c>
      <c r="G20" s="39">
        <f>'[5]вспомогат'!I18</f>
        <v>18.93239362874492</v>
      </c>
      <c r="H20" s="35">
        <f>'[5]вспомогат'!J18</f>
        <v>-783439.7800000003</v>
      </c>
      <c r="I20" s="36">
        <f>'[5]вспомогат'!K18</f>
        <v>83.22304550691304</v>
      </c>
      <c r="J20" s="37">
        <f>'[5]вспомогат'!L18</f>
        <v>-641320.56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6642926.96</v>
      </c>
      <c r="F21" s="38">
        <f>'[5]вспомогат'!H19</f>
        <v>455937.1299999999</v>
      </c>
      <c r="G21" s="39">
        <f>'[5]вспомогат'!I19</f>
        <v>27.090497113810624</v>
      </c>
      <c r="H21" s="35">
        <f>'[5]вспомогат'!J19</f>
        <v>-1227077.87</v>
      </c>
      <c r="I21" s="36">
        <f>'[5]вспомогат'!K19</f>
        <v>87.67372714311036</v>
      </c>
      <c r="J21" s="37">
        <f>'[5]вспомогат'!L19</f>
        <v>-933946.04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16188241.1</v>
      </c>
      <c r="F22" s="38">
        <f>'[5]вспомогат'!H20</f>
        <v>1593880.7799999993</v>
      </c>
      <c r="G22" s="39">
        <f>'[5]вспомогат'!I20</f>
        <v>44.335353329683855</v>
      </c>
      <c r="H22" s="35">
        <f>'[5]вспомогат'!J20</f>
        <v>-2001175.2200000007</v>
      </c>
      <c r="I22" s="36">
        <f>'[5]вспомогат'!K20</f>
        <v>93.38164344283784</v>
      </c>
      <c r="J22" s="37">
        <f>'[5]вспомогат'!L20</f>
        <v>-1147329.9000000004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11020431.46</v>
      </c>
      <c r="F23" s="38">
        <f>'[5]вспомогат'!H21</f>
        <v>835116.4700000007</v>
      </c>
      <c r="G23" s="39">
        <f>'[5]вспомогат'!I21</f>
        <v>32.70467411889842</v>
      </c>
      <c r="H23" s="35">
        <f>'[5]вспомогат'!J21</f>
        <v>-1718391.5299999993</v>
      </c>
      <c r="I23" s="36">
        <f>'[5]вспомогат'!K21</f>
        <v>89.11116676073377</v>
      </c>
      <c r="J23" s="37">
        <f>'[5]вспомогат'!L21</f>
        <v>-1346628.539999999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16523339.59</v>
      </c>
      <c r="F24" s="38">
        <f>'[5]вспомогат'!H22</f>
        <v>824686.2699999996</v>
      </c>
      <c r="G24" s="39">
        <f>'[5]вспомогат'!I22</f>
        <v>21.270786756232248</v>
      </c>
      <c r="H24" s="35">
        <f>'[5]вспомогат'!J22</f>
        <v>-3052397.7300000004</v>
      </c>
      <c r="I24" s="36">
        <f>'[5]вспомогат'!K22</f>
        <v>85.90779106248748</v>
      </c>
      <c r="J24" s="37">
        <f>'[5]вспомогат'!L22</f>
        <v>-2710468.41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8892479.21</v>
      </c>
      <c r="F25" s="38">
        <f>'[5]вспомогат'!H23</f>
        <v>545971.7300000004</v>
      </c>
      <c r="G25" s="39">
        <f>'[5]вспомогат'!I23</f>
        <v>27.544059155191086</v>
      </c>
      <c r="H25" s="35">
        <f>'[5]вспомогат'!J23</f>
        <v>-1436204.2699999996</v>
      </c>
      <c r="I25" s="36">
        <f>'[5]вспомогат'!K23</f>
        <v>90.14768145805105</v>
      </c>
      <c r="J25" s="37">
        <f>'[5]вспомогат'!L23</f>
        <v>-971866.7899999991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9110002.23</v>
      </c>
      <c r="F26" s="38">
        <f>'[5]вспомогат'!H24</f>
        <v>854137.8500000006</v>
      </c>
      <c r="G26" s="39">
        <f>'[5]вспомогат'!I24</f>
        <v>51.78049160491196</v>
      </c>
      <c r="H26" s="35">
        <f>'[5]вспомогат'!J24</f>
        <v>-795398.1499999994</v>
      </c>
      <c r="I26" s="36">
        <f>'[5]вспомогат'!K24</f>
        <v>107.93849178091833</v>
      </c>
      <c r="J26" s="37">
        <f>'[5]вспомогат'!L24</f>
        <v>670008.2300000004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12566259.74</v>
      </c>
      <c r="F27" s="38">
        <f>'[5]вспомогат'!H25</f>
        <v>1031530.7100000009</v>
      </c>
      <c r="G27" s="39">
        <f>'[5]вспомогат'!I25</f>
        <v>36.77746676221753</v>
      </c>
      <c r="H27" s="35">
        <f>'[5]вспомогат'!J25</f>
        <v>-1773259.289999999</v>
      </c>
      <c r="I27" s="36">
        <f>'[5]вспомогат'!K25</f>
        <v>93.42479351770533</v>
      </c>
      <c r="J27" s="37">
        <f>'[5]вспомогат'!L25</f>
        <v>-884409.2599999998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7542987.8</v>
      </c>
      <c r="F28" s="38">
        <f>'[5]вспомогат'!H26</f>
        <v>393328.6099999994</v>
      </c>
      <c r="G28" s="39">
        <f>'[5]вспомогат'!I26</f>
        <v>24.684878677594213</v>
      </c>
      <c r="H28" s="35">
        <f>'[5]вспомогат'!J26</f>
        <v>-1200070.3900000006</v>
      </c>
      <c r="I28" s="36">
        <f>'[5]вспомогат'!K26</f>
        <v>90.15657603822463</v>
      </c>
      <c r="J28" s="37">
        <f>'[5]вспомогат'!L26</f>
        <v>-823554.2000000002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6135591.04</v>
      </c>
      <c r="F29" s="38">
        <f>'[5]вспомогат'!H27</f>
        <v>347346.38999999966</v>
      </c>
      <c r="G29" s="39">
        <f>'[5]вспомогат'!I27</f>
        <v>24.1406734438712</v>
      </c>
      <c r="H29" s="35">
        <f>'[5]вспомогат'!J27</f>
        <v>-1091496.6100000003</v>
      </c>
      <c r="I29" s="36">
        <f>'[5]вспомогат'!K27</f>
        <v>91.0156147575576</v>
      </c>
      <c r="J29" s="37">
        <f>'[5]вспомогат'!L27</f>
        <v>-605659.96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11957258.8</v>
      </c>
      <c r="F30" s="38">
        <f>'[5]вспомогат'!H28</f>
        <v>641207.8399999999</v>
      </c>
      <c r="G30" s="39">
        <f>'[5]вспомогат'!I28</f>
        <v>24.992139966745107</v>
      </c>
      <c r="H30" s="35">
        <f>'[5]вспомогат'!J28</f>
        <v>-1924430.1600000001</v>
      </c>
      <c r="I30" s="36">
        <f>'[5]вспомогат'!K28</f>
        <v>91.70654540629715</v>
      </c>
      <c r="J30" s="37">
        <f>'[5]вспомогат'!L28</f>
        <v>-1081351.1999999993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23837716.63</v>
      </c>
      <c r="F31" s="38">
        <f>'[5]вспомогат'!H29</f>
        <v>1613238.7199999988</v>
      </c>
      <c r="G31" s="39">
        <f>'[5]вспомогат'!I29</f>
        <v>36.27890458868101</v>
      </c>
      <c r="H31" s="35">
        <f>'[5]вспомогат'!J29</f>
        <v>-2833529.280000001</v>
      </c>
      <c r="I31" s="36">
        <f>'[5]вспомогат'!K29</f>
        <v>91.78420571334401</v>
      </c>
      <c r="J31" s="37">
        <f>'[5]вспомогат'!L29</f>
        <v>-2133763.370000001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9839456.39</v>
      </c>
      <c r="F32" s="38">
        <f>'[5]вспомогат'!H30</f>
        <v>460426.98000000045</v>
      </c>
      <c r="G32" s="39">
        <f>'[5]вспомогат'!I30</f>
        <v>22.023476300559807</v>
      </c>
      <c r="H32" s="35">
        <f>'[5]вспомогат'!J30</f>
        <v>-1630192.0199999996</v>
      </c>
      <c r="I32" s="36">
        <f>'[5]вспомогат'!K30</f>
        <v>92.13864476417571</v>
      </c>
      <c r="J32" s="37">
        <f>'[5]вспомогат'!L30</f>
        <v>-839511.6099999994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9969256.43</v>
      </c>
      <c r="F33" s="38">
        <f>'[5]вспомогат'!H31</f>
        <v>742632.7899999991</v>
      </c>
      <c r="G33" s="39">
        <f>'[5]вспомогат'!I31</f>
        <v>33.96186021922858</v>
      </c>
      <c r="H33" s="35">
        <f>'[5]вспомогат'!J31</f>
        <v>-1444034.210000001</v>
      </c>
      <c r="I33" s="36">
        <f>'[5]вспомогат'!K31</f>
        <v>92.16083098106928</v>
      </c>
      <c r="J33" s="37">
        <f>'[5]вспомогат'!L31</f>
        <v>-847981.5700000003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3703748.91</v>
      </c>
      <c r="F34" s="38">
        <f>'[5]вспомогат'!H32</f>
        <v>312236.4900000002</v>
      </c>
      <c r="G34" s="39">
        <f>'[5]вспомогат'!I32</f>
        <v>42.375418343887524</v>
      </c>
      <c r="H34" s="35">
        <f>'[5]вспомогат'!J32</f>
        <v>-424597.5099999998</v>
      </c>
      <c r="I34" s="36">
        <f>'[5]вспомогат'!K32</f>
        <v>96.12180137823717</v>
      </c>
      <c r="J34" s="37">
        <f>'[5]вспомогат'!L32</f>
        <v>-149434.08999999985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8836914.92</v>
      </c>
      <c r="F35" s="38">
        <f>'[5]вспомогат'!H33</f>
        <v>504512.96999999974</v>
      </c>
      <c r="G35" s="39">
        <f>'[5]вспомогат'!I33</f>
        <v>21.947952280418438</v>
      </c>
      <c r="H35" s="35">
        <f>'[5]вспомогат'!J33</f>
        <v>-1794166.0300000003</v>
      </c>
      <c r="I35" s="36">
        <f>'[5]вспомогат'!K33</f>
        <v>85.44128980171958</v>
      </c>
      <c r="J35" s="37">
        <f>'[5]вспомогат'!L33</f>
        <v>-1505760.08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7154437.45</v>
      </c>
      <c r="F36" s="38">
        <f>'[5]вспомогат'!H34</f>
        <v>610496.9900000002</v>
      </c>
      <c r="G36" s="39">
        <f>'[5]вспомогат'!I34</f>
        <v>39.62632226322265</v>
      </c>
      <c r="H36" s="35">
        <f>'[5]вспомогат'!J34</f>
        <v>-930138.0099999998</v>
      </c>
      <c r="I36" s="36">
        <f>'[5]вспомогат'!K34</f>
        <v>94.87920284593682</v>
      </c>
      <c r="J36" s="37">
        <f>'[5]вспомогат'!L34</f>
        <v>-386137.5499999998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14267967.42</v>
      </c>
      <c r="F37" s="38">
        <f>'[5]вспомогат'!H35</f>
        <v>826385.8599999994</v>
      </c>
      <c r="G37" s="39">
        <f>'[5]вспомогат'!I35</f>
        <v>24.774974089862365</v>
      </c>
      <c r="H37" s="35">
        <f>'[5]вспомогат'!J35</f>
        <v>-2509181.1400000006</v>
      </c>
      <c r="I37" s="36">
        <f>'[5]вспомогат'!K35</f>
        <v>87.34858851631581</v>
      </c>
      <c r="J37" s="37">
        <f>'[5]вспомогат'!L35</f>
        <v>-2066546.58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233996159.00999996</v>
      </c>
      <c r="F38" s="42">
        <f>SUM(F18:F37)</f>
        <v>16667573.189999996</v>
      </c>
      <c r="G38" s="43">
        <f>F38/D38*100</f>
        <v>32.936922518292576</v>
      </c>
      <c r="H38" s="42">
        <f>SUM(H18:H37)</f>
        <v>-33936951.81</v>
      </c>
      <c r="I38" s="44">
        <f>E38/C38*100</f>
        <v>91.87329011430272</v>
      </c>
      <c r="J38" s="42">
        <f>SUM(J18:J37)</f>
        <v>-20698277.990000002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1610159854.5200007</v>
      </c>
      <c r="F39" s="53">
        <f>'[5]вспомогат'!H36</f>
        <v>133718773.03999998</v>
      </c>
      <c r="G39" s="54">
        <f>'[5]вспомогат'!I36</f>
        <v>41.48369626450902</v>
      </c>
      <c r="H39" s="53">
        <f>'[5]вспомогат'!J36</f>
        <v>-188621772.96000004</v>
      </c>
      <c r="I39" s="54">
        <f>'[5]вспомогат'!K36</f>
        <v>91.41263808960018</v>
      </c>
      <c r="J39" s="53">
        <f>'[5]вспомогат'!L36</f>
        <v>-151259450.48000005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2013-06-17T04:43:04Z</dcterms:created>
  <dcterms:modified xsi:type="dcterms:W3CDTF">2013-06-17T04:43:24Z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