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960" windowHeight="1074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<sst xmlns="http://schemas.openxmlformats.org/spreadsheetml/2006/main" count="47" uniqueCount="42">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</sst>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1106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11.06.2013</v>
          </cell>
        </row>
        <row r="6">
          <cell r="G6" t="str">
            <v>Фактично надійшло на 11.06.2013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931893880</v>
          </cell>
          <cell r="C10">
            <v>419329368</v>
          </cell>
          <cell r="D10">
            <v>70597658</v>
          </cell>
          <cell r="G10">
            <v>374443517.95</v>
          </cell>
          <cell r="H10">
            <v>24408785.300000012</v>
          </cell>
          <cell r="I10">
            <v>34.574497216324104</v>
          </cell>
          <cell r="J10">
            <v>-46188872.69999999</v>
          </cell>
          <cell r="K10">
            <v>89.29580099193052</v>
          </cell>
          <cell r="L10">
            <v>-44885850.05000001</v>
          </cell>
        </row>
        <row r="11">
          <cell r="B11">
            <v>1874282300</v>
          </cell>
          <cell r="C11">
            <v>804811700</v>
          </cell>
          <cell r="D11">
            <v>142030200</v>
          </cell>
          <cell r="G11">
            <v>731750947.3</v>
          </cell>
          <cell r="H11">
            <v>47507646.839999914</v>
          </cell>
          <cell r="I11">
            <v>33.44897552773982</v>
          </cell>
          <cell r="J11">
            <v>-94522553.16000009</v>
          </cell>
          <cell r="K11">
            <v>90.92200663832297</v>
          </cell>
          <cell r="L11">
            <v>-73060752.70000005</v>
          </cell>
        </row>
        <row r="12">
          <cell r="B12">
            <v>145415530</v>
          </cell>
          <cell r="C12">
            <v>63203975</v>
          </cell>
          <cell r="D12">
            <v>13149663</v>
          </cell>
          <cell r="G12">
            <v>52798088.5</v>
          </cell>
          <cell r="H12">
            <v>2241644.1499999985</v>
          </cell>
          <cell r="I12">
            <v>17.04716044814227</v>
          </cell>
          <cell r="J12">
            <v>-10908018.850000001</v>
          </cell>
          <cell r="K12">
            <v>83.53602522626147</v>
          </cell>
          <cell r="L12">
            <v>-10405886.5</v>
          </cell>
        </row>
        <row r="13">
          <cell r="B13">
            <v>267787710</v>
          </cell>
          <cell r="C13">
            <v>136486360</v>
          </cell>
          <cell r="D13">
            <v>28970835</v>
          </cell>
          <cell r="G13">
            <v>116765169.97</v>
          </cell>
          <cell r="H13">
            <v>9187820.510000005</v>
          </cell>
          <cell r="I13">
            <v>31.714034165739456</v>
          </cell>
          <cell r="J13">
            <v>-19783014.489999995</v>
          </cell>
          <cell r="K13">
            <v>85.5507978746008</v>
          </cell>
          <cell r="L13">
            <v>-19721190.03</v>
          </cell>
        </row>
        <row r="14">
          <cell r="B14">
            <v>162592400</v>
          </cell>
          <cell r="C14">
            <v>71218600</v>
          </cell>
          <cell r="D14">
            <v>14847250</v>
          </cell>
          <cell r="G14">
            <v>60369984.95</v>
          </cell>
          <cell r="H14">
            <v>3232563.400000006</v>
          </cell>
          <cell r="I14">
            <v>21.772135580663125</v>
          </cell>
          <cell r="J14">
            <v>-11614686.599999994</v>
          </cell>
          <cell r="K14">
            <v>84.76716047493211</v>
          </cell>
          <cell r="L14">
            <v>-10848615.049999997</v>
          </cell>
        </row>
        <row r="15">
          <cell r="B15">
            <v>26918300</v>
          </cell>
          <cell r="C15">
            <v>11674865</v>
          </cell>
          <cell r="D15">
            <v>2140415</v>
          </cell>
          <cell r="G15">
            <v>10181954.66</v>
          </cell>
          <cell r="H15">
            <v>618707.4700000007</v>
          </cell>
          <cell r="I15">
            <v>28.90595842395053</v>
          </cell>
          <cell r="J15">
            <v>-1521707.5299999993</v>
          </cell>
          <cell r="K15">
            <v>87.2126115376923</v>
          </cell>
          <cell r="L15">
            <v>-1492910.3399999999</v>
          </cell>
        </row>
        <row r="16">
          <cell r="B16">
            <v>26323404</v>
          </cell>
          <cell r="C16">
            <v>10344093</v>
          </cell>
          <cell r="D16">
            <v>2507748</v>
          </cell>
          <cell r="G16">
            <v>9195827.96</v>
          </cell>
          <cell r="H16">
            <v>411315.8800000008</v>
          </cell>
          <cell r="I16">
            <v>16.401802732970012</v>
          </cell>
          <cell r="J16">
            <v>-2096432.1199999992</v>
          </cell>
          <cell r="K16">
            <v>88.89931635378763</v>
          </cell>
          <cell r="L16">
            <v>-1148265.039999999</v>
          </cell>
        </row>
        <row r="17">
          <cell r="B17">
            <v>94207870</v>
          </cell>
          <cell r="C17">
            <v>38574359</v>
          </cell>
          <cell r="D17">
            <v>6751560</v>
          </cell>
          <cell r="G17">
            <v>36085599.14</v>
          </cell>
          <cell r="H17">
            <v>2135811.1199999973</v>
          </cell>
          <cell r="I17">
            <v>31.634335175870426</v>
          </cell>
          <cell r="J17">
            <v>-4615748.880000003</v>
          </cell>
          <cell r="K17">
            <v>93.54814979556757</v>
          </cell>
          <cell r="L17">
            <v>-2488759.8599999994</v>
          </cell>
        </row>
        <row r="18">
          <cell r="B18">
            <v>9123975</v>
          </cell>
          <cell r="C18">
            <v>3822628</v>
          </cell>
          <cell r="D18">
            <v>966403</v>
          </cell>
          <cell r="G18">
            <v>3118763.63</v>
          </cell>
          <cell r="H18">
            <v>120419.40999999968</v>
          </cell>
          <cell r="I18">
            <v>12.460579075189097</v>
          </cell>
          <cell r="J18">
            <v>-845983.5900000003</v>
          </cell>
          <cell r="K18">
            <v>81.58689859437015</v>
          </cell>
          <cell r="L18">
            <v>-703864.3700000001</v>
          </cell>
        </row>
        <row r="19">
          <cell r="B19">
            <v>20633455</v>
          </cell>
          <cell r="C19">
            <v>7576873</v>
          </cell>
          <cell r="D19">
            <v>1683015</v>
          </cell>
          <cell r="G19">
            <v>6426085.46</v>
          </cell>
          <cell r="H19">
            <v>239095.6299999999</v>
          </cell>
          <cell r="I19">
            <v>14.206387346517998</v>
          </cell>
          <cell r="J19">
            <v>-1443919.37</v>
          </cell>
          <cell r="K19">
            <v>84.81184071582037</v>
          </cell>
          <cell r="L19">
            <v>-1150787.54</v>
          </cell>
        </row>
        <row r="20">
          <cell r="B20">
            <v>44694335</v>
          </cell>
          <cell r="C20">
            <v>17335571</v>
          </cell>
          <cell r="D20">
            <v>3595056</v>
          </cell>
          <cell r="G20">
            <v>15440920.24</v>
          </cell>
          <cell r="H20">
            <v>846559.9199999999</v>
          </cell>
          <cell r="I20">
            <v>23.54789243894949</v>
          </cell>
          <cell r="J20">
            <v>-2748496.08</v>
          </cell>
          <cell r="K20">
            <v>89.0707334647356</v>
          </cell>
          <cell r="L20">
            <v>-1894650.7599999998</v>
          </cell>
        </row>
        <row r="21">
          <cell r="B21">
            <v>29964900</v>
          </cell>
          <cell r="C21">
            <v>12367060</v>
          </cell>
          <cell r="D21">
            <v>2553508</v>
          </cell>
          <cell r="G21">
            <v>10615872.93</v>
          </cell>
          <cell r="H21">
            <v>430557.9399999995</v>
          </cell>
          <cell r="I21">
            <v>16.861429061510655</v>
          </cell>
          <cell r="J21">
            <v>-2122950.0600000005</v>
          </cell>
          <cell r="K21">
            <v>85.83990802987938</v>
          </cell>
          <cell r="L21">
            <v>-1751187.0700000003</v>
          </cell>
        </row>
        <row r="22">
          <cell r="B22">
            <v>43454544</v>
          </cell>
          <cell r="C22">
            <v>19233808</v>
          </cell>
          <cell r="D22">
            <v>3877084</v>
          </cell>
          <cell r="G22">
            <v>16129511.15</v>
          </cell>
          <cell r="H22">
            <v>430857.8300000001</v>
          </cell>
          <cell r="I22">
            <v>11.112935133724214</v>
          </cell>
          <cell r="J22">
            <v>-3446226.17</v>
          </cell>
          <cell r="K22">
            <v>83.86020672557405</v>
          </cell>
          <cell r="L22">
            <v>-3104296.8499999996</v>
          </cell>
        </row>
        <row r="23">
          <cell r="B23">
            <v>22406900</v>
          </cell>
          <cell r="C23">
            <v>9864346</v>
          </cell>
          <cell r="D23">
            <v>1982176</v>
          </cell>
          <cell r="G23">
            <v>8766784.17</v>
          </cell>
          <cell r="H23">
            <v>420276.6899999995</v>
          </cell>
          <cell r="I23">
            <v>21.202793798330696</v>
          </cell>
          <cell r="J23">
            <v>-1561899.3100000005</v>
          </cell>
          <cell r="K23">
            <v>88.87344553810259</v>
          </cell>
          <cell r="L23">
            <v>-1097561.83</v>
          </cell>
        </row>
        <row r="24">
          <cell r="B24">
            <v>23255939</v>
          </cell>
          <cell r="C24">
            <v>8439994</v>
          </cell>
          <cell r="D24">
            <v>1649536</v>
          </cell>
          <cell r="G24">
            <v>8669670.73</v>
          </cell>
          <cell r="H24">
            <v>413806.35000000056</v>
          </cell>
          <cell r="I24">
            <v>25.086227278458946</v>
          </cell>
          <cell r="J24">
            <v>-1235729.6499999994</v>
          </cell>
          <cell r="K24">
            <v>102.72129020470868</v>
          </cell>
          <cell r="L24">
            <v>229676.73000000045</v>
          </cell>
        </row>
        <row r="25">
          <cell r="B25">
            <v>32786400</v>
          </cell>
          <cell r="C25">
            <v>13450669</v>
          </cell>
          <cell r="D25">
            <v>2804790</v>
          </cell>
          <cell r="G25">
            <v>12289930.43</v>
          </cell>
          <cell r="H25">
            <v>755201.4000000004</v>
          </cell>
          <cell r="I25">
            <v>26.925416876129777</v>
          </cell>
          <cell r="J25">
            <v>-2049588.5999999996</v>
          </cell>
          <cell r="K25">
            <v>91.37040269149438</v>
          </cell>
          <cell r="L25">
            <v>-1160738.5700000003</v>
          </cell>
        </row>
        <row r="26">
          <cell r="B26">
            <v>21371079</v>
          </cell>
          <cell r="C26">
            <v>8366542</v>
          </cell>
          <cell r="D26">
            <v>1593399</v>
          </cell>
          <cell r="G26">
            <v>7353477.67</v>
          </cell>
          <cell r="H26">
            <v>203818.47999999952</v>
          </cell>
          <cell r="I26">
            <v>12.79142763363097</v>
          </cell>
          <cell r="J26">
            <v>-1389580.5200000005</v>
          </cell>
          <cell r="K26">
            <v>87.8914809726647</v>
          </cell>
          <cell r="L26">
            <v>-1013064.3300000001</v>
          </cell>
        </row>
        <row r="27">
          <cell r="B27">
            <v>17382250</v>
          </cell>
          <cell r="C27">
            <v>6741251</v>
          </cell>
          <cell r="D27">
            <v>1438843</v>
          </cell>
          <cell r="G27">
            <v>5996606.73</v>
          </cell>
          <cell r="H27">
            <v>208362.08000000007</v>
          </cell>
          <cell r="I27">
            <v>14.481224150237384</v>
          </cell>
          <cell r="J27">
            <v>-1230480.92</v>
          </cell>
          <cell r="K27">
            <v>88.95391567529529</v>
          </cell>
          <cell r="L27">
            <v>-744644.2699999996</v>
          </cell>
        </row>
        <row r="28">
          <cell r="B28">
            <v>30804620</v>
          </cell>
          <cell r="C28">
            <v>13038610</v>
          </cell>
          <cell r="D28">
            <v>2565638</v>
          </cell>
          <cell r="G28">
            <v>11757307.41</v>
          </cell>
          <cell r="H28">
            <v>441256.44999999925</v>
          </cell>
          <cell r="I28">
            <v>17.19870262289533</v>
          </cell>
          <cell r="J28">
            <v>-2124381.5500000007</v>
          </cell>
          <cell r="K28">
            <v>90.17301238398878</v>
          </cell>
          <cell r="L28">
            <v>-1281302.5899999999</v>
          </cell>
        </row>
        <row r="29">
          <cell r="B29">
            <v>63497860</v>
          </cell>
          <cell r="C29">
            <v>25971480</v>
          </cell>
          <cell r="D29">
            <v>4446768</v>
          </cell>
          <cell r="G29">
            <v>23571939.94</v>
          </cell>
          <cell r="H29">
            <v>1347462.0300000012</v>
          </cell>
          <cell r="I29">
            <v>30.302053761293624</v>
          </cell>
          <cell r="J29">
            <v>-3099305.969999999</v>
          </cell>
          <cell r="K29">
            <v>90.76086514900192</v>
          </cell>
          <cell r="L29">
            <v>-2399540.0599999987</v>
          </cell>
        </row>
        <row r="30">
          <cell r="B30">
            <v>26496514</v>
          </cell>
          <cell r="C30">
            <v>10678968</v>
          </cell>
          <cell r="D30">
            <v>2090619</v>
          </cell>
          <cell r="G30">
            <v>9712854.09</v>
          </cell>
          <cell r="H30">
            <v>333824.6799999997</v>
          </cell>
          <cell r="I30">
            <v>15.96774352476466</v>
          </cell>
          <cell r="J30">
            <v>-1756794.3200000003</v>
          </cell>
          <cell r="K30">
            <v>90.9531154133995</v>
          </cell>
          <cell r="L30">
            <v>-966113.9100000001</v>
          </cell>
        </row>
        <row r="31">
          <cell r="B31">
            <v>28476622</v>
          </cell>
          <cell r="C31">
            <v>10817238</v>
          </cell>
          <cell r="D31">
            <v>2186667</v>
          </cell>
          <cell r="G31">
            <v>9799458.77</v>
          </cell>
          <cell r="H31">
            <v>572835.129999999</v>
          </cell>
          <cell r="I31">
            <v>26.196724512694384</v>
          </cell>
          <cell r="J31">
            <v>-1613831.870000001</v>
          </cell>
          <cell r="K31">
            <v>90.59113583338001</v>
          </cell>
          <cell r="L31">
            <v>-1017779.2300000004</v>
          </cell>
        </row>
        <row r="32">
          <cell r="B32">
            <v>9884788</v>
          </cell>
          <cell r="C32">
            <v>3853183</v>
          </cell>
          <cell r="D32">
            <v>736834</v>
          </cell>
          <cell r="G32">
            <v>3569175.41</v>
          </cell>
          <cell r="H32">
            <v>177662.99000000022</v>
          </cell>
          <cell r="I32">
            <v>24.11167101409547</v>
          </cell>
          <cell r="J32">
            <v>-559171.0099999998</v>
          </cell>
          <cell r="K32">
            <v>92.62927325278866</v>
          </cell>
          <cell r="L32">
            <v>-284007.58999999985</v>
          </cell>
        </row>
        <row r="33">
          <cell r="B33">
            <v>25060542</v>
          </cell>
          <cell r="C33">
            <v>10342675</v>
          </cell>
          <cell r="D33">
            <v>2298679</v>
          </cell>
          <cell r="G33">
            <v>8716165.34</v>
          </cell>
          <cell r="H33">
            <v>383763.38999999966</v>
          </cell>
          <cell r="I33">
            <v>16.694953492853926</v>
          </cell>
          <cell r="J33">
            <v>-1914915.6100000003</v>
          </cell>
          <cell r="K33">
            <v>84.27380092674284</v>
          </cell>
          <cell r="L33">
            <v>-1626509.6600000001</v>
          </cell>
        </row>
        <row r="34">
          <cell r="B34">
            <v>19108400</v>
          </cell>
          <cell r="C34">
            <v>7540575</v>
          </cell>
          <cell r="D34">
            <v>1540635</v>
          </cell>
          <cell r="G34">
            <v>6869079.7</v>
          </cell>
          <cell r="H34">
            <v>325139.2400000002</v>
          </cell>
          <cell r="I34">
            <v>21.104235591168592</v>
          </cell>
          <cell r="J34">
            <v>-1215495.7599999998</v>
          </cell>
          <cell r="K34">
            <v>91.09490589245516</v>
          </cell>
          <cell r="L34">
            <v>-671495.2999999998</v>
          </cell>
        </row>
        <row r="35">
          <cell r="B35">
            <v>38718863</v>
          </cell>
          <cell r="C35">
            <v>16334514</v>
          </cell>
          <cell r="D35">
            <v>3335567</v>
          </cell>
          <cell r="G35">
            <v>14002092.93</v>
          </cell>
          <cell r="H35">
            <v>560511.3699999992</v>
          </cell>
          <cell r="I35">
            <v>16.8040806855326</v>
          </cell>
          <cell r="J35">
            <v>-2775055.630000001</v>
          </cell>
          <cell r="K35">
            <v>85.72090317471337</v>
          </cell>
          <cell r="L35">
            <v>-2332421.0700000003</v>
          </cell>
        </row>
        <row r="36">
          <cell r="B36">
            <v>4036543380</v>
          </cell>
          <cell r="C36">
            <v>1761419305</v>
          </cell>
          <cell r="D36">
            <v>322340546</v>
          </cell>
          <cell r="G36">
            <v>1574396787.160001</v>
          </cell>
          <cell r="H36">
            <v>97955705.6799999</v>
          </cell>
          <cell r="I36">
            <v>30.388887434595308</v>
          </cell>
          <cell r="J36">
            <v>-224384840.32000005</v>
          </cell>
          <cell r="K36">
            <v>89.38228295164512</v>
          </cell>
          <cell r="L36">
            <v>-187022517.84000006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B24" sqref="B24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11.06.2013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11.06.2013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червень</v>
      </c>
      <c r="E8" s="20" t="s">
        <v>10</v>
      </c>
      <c r="F8" s="21" t="str">
        <f>'[5]вспомогат'!H8</f>
        <v>за червень</v>
      </c>
      <c r="G8" s="22" t="str">
        <f>'[5]вспомогат'!I8</f>
        <v>за червень</v>
      </c>
      <c r="H8" s="23"/>
      <c r="I8" s="22" t="str">
        <f>'[5]вспомогат'!K8</f>
        <v>за 6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6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931893880</v>
      </c>
      <c r="C10" s="33">
        <f>'[5]вспомогат'!C10</f>
        <v>419329368</v>
      </c>
      <c r="D10" s="33">
        <f>'[5]вспомогат'!D10</f>
        <v>70597658</v>
      </c>
      <c r="E10" s="33">
        <f>'[5]вспомогат'!G10</f>
        <v>374443517.95</v>
      </c>
      <c r="F10" s="33">
        <f>'[5]вспомогат'!H10</f>
        <v>24408785.300000012</v>
      </c>
      <c r="G10" s="34">
        <f>'[5]вспомогат'!I10</f>
        <v>34.574497216324104</v>
      </c>
      <c r="H10" s="35">
        <f>'[5]вспомогат'!J10</f>
        <v>-46188872.69999999</v>
      </c>
      <c r="I10" s="36">
        <f>'[5]вспомогат'!K10</f>
        <v>89.29580099193052</v>
      </c>
      <c r="J10" s="37">
        <f>'[5]вспомогат'!L10</f>
        <v>-44885850.05000001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1874282300</v>
      </c>
      <c r="C12" s="33">
        <f>'[5]вспомогат'!C11</f>
        <v>804811700</v>
      </c>
      <c r="D12" s="38">
        <f>'[5]вспомогат'!D11</f>
        <v>142030200</v>
      </c>
      <c r="E12" s="33">
        <f>'[5]вспомогат'!G11</f>
        <v>731750947.3</v>
      </c>
      <c r="F12" s="38">
        <f>'[5]вспомогат'!H11</f>
        <v>47507646.839999914</v>
      </c>
      <c r="G12" s="39">
        <f>'[5]вспомогат'!I11</f>
        <v>33.44897552773982</v>
      </c>
      <c r="H12" s="35">
        <f>'[5]вспомогат'!J11</f>
        <v>-94522553.16000009</v>
      </c>
      <c r="I12" s="36">
        <f>'[5]вспомогат'!K11</f>
        <v>90.92200663832297</v>
      </c>
      <c r="J12" s="37">
        <f>'[5]вспомогат'!L11</f>
        <v>-73060752.70000005</v>
      </c>
    </row>
    <row r="13" spans="1:10" ht="12.75">
      <c r="A13" s="32" t="s">
        <v>15</v>
      </c>
      <c r="B13" s="33">
        <f>'[5]вспомогат'!B12</f>
        <v>145415530</v>
      </c>
      <c r="C13" s="33">
        <f>'[5]вспомогат'!C12</f>
        <v>63203975</v>
      </c>
      <c r="D13" s="38">
        <f>'[5]вспомогат'!D12</f>
        <v>13149663</v>
      </c>
      <c r="E13" s="33">
        <f>'[5]вспомогат'!G12</f>
        <v>52798088.5</v>
      </c>
      <c r="F13" s="38">
        <f>'[5]вспомогат'!H12</f>
        <v>2241644.1499999985</v>
      </c>
      <c r="G13" s="39">
        <f>'[5]вспомогат'!I12</f>
        <v>17.04716044814227</v>
      </c>
      <c r="H13" s="35">
        <f>'[5]вспомогат'!J12</f>
        <v>-10908018.850000001</v>
      </c>
      <c r="I13" s="36">
        <f>'[5]вспомогат'!K12</f>
        <v>83.53602522626147</v>
      </c>
      <c r="J13" s="37">
        <f>'[5]вспомогат'!L12</f>
        <v>-10405886.5</v>
      </c>
    </row>
    <row r="14" spans="1:10" ht="12.75">
      <c r="A14" s="40" t="s">
        <v>16</v>
      </c>
      <c r="B14" s="33">
        <f>'[5]вспомогат'!B13</f>
        <v>267787710</v>
      </c>
      <c r="C14" s="33">
        <f>'[5]вспомогат'!C13</f>
        <v>136486360</v>
      </c>
      <c r="D14" s="38">
        <f>'[5]вспомогат'!D13</f>
        <v>28970835</v>
      </c>
      <c r="E14" s="33">
        <f>'[5]вспомогат'!G13</f>
        <v>116765169.97</v>
      </c>
      <c r="F14" s="38">
        <f>'[5]вспомогат'!H13</f>
        <v>9187820.510000005</v>
      </c>
      <c r="G14" s="39">
        <f>'[5]вспомогат'!I13</f>
        <v>31.714034165739456</v>
      </c>
      <c r="H14" s="35">
        <f>'[5]вспомогат'!J13</f>
        <v>-19783014.489999995</v>
      </c>
      <c r="I14" s="36">
        <f>'[5]вспомогат'!K13</f>
        <v>85.5507978746008</v>
      </c>
      <c r="J14" s="37">
        <f>'[5]вспомогат'!L13</f>
        <v>-19721190.03</v>
      </c>
    </row>
    <row r="15" spans="1:10" ht="12.75">
      <c r="A15" s="32" t="s">
        <v>17</v>
      </c>
      <c r="B15" s="33">
        <f>'[5]вспомогат'!B14</f>
        <v>162592400</v>
      </c>
      <c r="C15" s="33">
        <f>'[5]вспомогат'!C14</f>
        <v>71218600</v>
      </c>
      <c r="D15" s="38">
        <f>'[5]вспомогат'!D14</f>
        <v>14847250</v>
      </c>
      <c r="E15" s="33">
        <f>'[5]вспомогат'!G14</f>
        <v>60369984.95</v>
      </c>
      <c r="F15" s="38">
        <f>'[5]вспомогат'!H14</f>
        <v>3232563.400000006</v>
      </c>
      <c r="G15" s="39">
        <f>'[5]вспомогат'!I14</f>
        <v>21.772135580663125</v>
      </c>
      <c r="H15" s="35">
        <f>'[5]вспомогат'!J14</f>
        <v>-11614686.599999994</v>
      </c>
      <c r="I15" s="36">
        <f>'[5]вспомогат'!K14</f>
        <v>84.76716047493211</v>
      </c>
      <c r="J15" s="37">
        <f>'[5]вспомогат'!L14</f>
        <v>-10848615.049999997</v>
      </c>
    </row>
    <row r="16" spans="1:10" ht="12.75">
      <c r="A16" s="32" t="s">
        <v>18</v>
      </c>
      <c r="B16" s="33">
        <f>'[5]вспомогат'!B15</f>
        <v>26918300</v>
      </c>
      <c r="C16" s="33">
        <f>'[5]вспомогат'!C15</f>
        <v>11674865</v>
      </c>
      <c r="D16" s="38">
        <f>'[5]вспомогат'!D15</f>
        <v>2140415</v>
      </c>
      <c r="E16" s="33">
        <f>'[5]вспомогат'!G15</f>
        <v>10181954.66</v>
      </c>
      <c r="F16" s="38">
        <f>'[5]вспомогат'!H15</f>
        <v>618707.4700000007</v>
      </c>
      <c r="G16" s="39">
        <f>'[5]вспомогат'!I15</f>
        <v>28.90595842395053</v>
      </c>
      <c r="H16" s="35">
        <f>'[5]вспомогат'!J15</f>
        <v>-1521707.5299999993</v>
      </c>
      <c r="I16" s="36">
        <f>'[5]вспомогат'!K15</f>
        <v>87.2126115376923</v>
      </c>
      <c r="J16" s="37">
        <f>'[5]вспомогат'!L15</f>
        <v>-1492910.3399999999</v>
      </c>
    </row>
    <row r="17" spans="1:10" ht="20.25" customHeight="1">
      <c r="A17" s="41" t="s">
        <v>19</v>
      </c>
      <c r="B17" s="42">
        <f>SUM(B12:B16)</f>
        <v>2476996240</v>
      </c>
      <c r="C17" s="42">
        <f>SUM(C12:C16)</f>
        <v>1087395500</v>
      </c>
      <c r="D17" s="42">
        <f>SUM(D12:D16)</f>
        <v>201138363</v>
      </c>
      <c r="E17" s="42">
        <f>SUM(E12:E16)</f>
        <v>971866145.38</v>
      </c>
      <c r="F17" s="42">
        <f>SUM(F12:F16)</f>
        <v>62788382.36999992</v>
      </c>
      <c r="G17" s="43">
        <f>F17/D17*100</f>
        <v>31.21651257050348</v>
      </c>
      <c r="H17" s="42">
        <f>SUM(H12:H16)</f>
        <v>-138349980.63000008</v>
      </c>
      <c r="I17" s="44">
        <f>E17/C17*100</f>
        <v>89.37559014912237</v>
      </c>
      <c r="J17" s="42">
        <f>SUM(J12:J16)</f>
        <v>-115529354.62000005</v>
      </c>
    </row>
    <row r="18" spans="1:10" ht="20.25" customHeight="1">
      <c r="A18" s="32" t="s">
        <v>20</v>
      </c>
      <c r="B18" s="45">
        <f>'[5]вспомогат'!B16</f>
        <v>26323404</v>
      </c>
      <c r="C18" s="45">
        <f>'[5]вспомогат'!C16</f>
        <v>10344093</v>
      </c>
      <c r="D18" s="46">
        <f>'[5]вспомогат'!D16</f>
        <v>2507748</v>
      </c>
      <c r="E18" s="45">
        <f>'[5]вспомогат'!G16</f>
        <v>9195827.96</v>
      </c>
      <c r="F18" s="46">
        <f>'[5]вспомогат'!H16</f>
        <v>411315.8800000008</v>
      </c>
      <c r="G18" s="47">
        <f>'[5]вспомогат'!I16</f>
        <v>16.401802732970012</v>
      </c>
      <c r="H18" s="48">
        <f>'[5]вспомогат'!J16</f>
        <v>-2096432.1199999992</v>
      </c>
      <c r="I18" s="49">
        <f>'[5]вспомогат'!K16</f>
        <v>88.89931635378763</v>
      </c>
      <c r="J18" s="50">
        <f>'[5]вспомогат'!L16</f>
        <v>-1148265.039999999</v>
      </c>
    </row>
    <row r="19" spans="1:10" ht="12.75">
      <c r="A19" s="32" t="s">
        <v>21</v>
      </c>
      <c r="B19" s="33">
        <f>'[5]вспомогат'!B17</f>
        <v>94207870</v>
      </c>
      <c r="C19" s="33">
        <f>'[5]вспомогат'!C17</f>
        <v>38574359</v>
      </c>
      <c r="D19" s="38">
        <f>'[5]вспомогат'!D17</f>
        <v>6751560</v>
      </c>
      <c r="E19" s="33">
        <f>'[5]вспомогат'!G17</f>
        <v>36085599.14</v>
      </c>
      <c r="F19" s="38">
        <f>'[5]вспомогат'!H17</f>
        <v>2135811.1199999973</v>
      </c>
      <c r="G19" s="39">
        <f>'[5]вспомогат'!I17</f>
        <v>31.634335175870426</v>
      </c>
      <c r="H19" s="35">
        <f>'[5]вспомогат'!J17</f>
        <v>-4615748.880000003</v>
      </c>
      <c r="I19" s="36">
        <f>'[5]вспомогат'!K17</f>
        <v>93.54814979556757</v>
      </c>
      <c r="J19" s="37">
        <f>'[5]вспомогат'!L17</f>
        <v>-2488759.8599999994</v>
      </c>
    </row>
    <row r="20" spans="1:10" ht="12.75">
      <c r="A20" s="32" t="s">
        <v>22</v>
      </c>
      <c r="B20" s="33">
        <f>'[5]вспомогат'!B18</f>
        <v>9123975</v>
      </c>
      <c r="C20" s="33">
        <f>'[5]вспомогат'!C18</f>
        <v>3822628</v>
      </c>
      <c r="D20" s="38">
        <f>'[5]вспомогат'!D18</f>
        <v>966403</v>
      </c>
      <c r="E20" s="33">
        <f>'[5]вспомогат'!G18</f>
        <v>3118763.63</v>
      </c>
      <c r="F20" s="38">
        <f>'[5]вспомогат'!H18</f>
        <v>120419.40999999968</v>
      </c>
      <c r="G20" s="39">
        <f>'[5]вспомогат'!I18</f>
        <v>12.460579075189097</v>
      </c>
      <c r="H20" s="35">
        <f>'[5]вспомогат'!J18</f>
        <v>-845983.5900000003</v>
      </c>
      <c r="I20" s="36">
        <f>'[5]вспомогат'!K18</f>
        <v>81.58689859437015</v>
      </c>
      <c r="J20" s="37">
        <f>'[5]вспомогат'!L18</f>
        <v>-703864.3700000001</v>
      </c>
    </row>
    <row r="21" spans="1:10" ht="12.75">
      <c r="A21" s="32" t="s">
        <v>23</v>
      </c>
      <c r="B21" s="33">
        <f>'[5]вспомогат'!B19</f>
        <v>20633455</v>
      </c>
      <c r="C21" s="33">
        <f>'[5]вспомогат'!C19</f>
        <v>7576873</v>
      </c>
      <c r="D21" s="38">
        <f>'[5]вспомогат'!D19</f>
        <v>1683015</v>
      </c>
      <c r="E21" s="33">
        <f>'[5]вспомогат'!G19</f>
        <v>6426085.46</v>
      </c>
      <c r="F21" s="38">
        <f>'[5]вспомогат'!H19</f>
        <v>239095.6299999999</v>
      </c>
      <c r="G21" s="39">
        <f>'[5]вспомогат'!I19</f>
        <v>14.206387346517998</v>
      </c>
      <c r="H21" s="35">
        <f>'[5]вспомогат'!J19</f>
        <v>-1443919.37</v>
      </c>
      <c r="I21" s="36">
        <f>'[5]вспомогат'!K19</f>
        <v>84.81184071582037</v>
      </c>
      <c r="J21" s="37">
        <f>'[5]вспомогат'!L19</f>
        <v>-1150787.54</v>
      </c>
    </row>
    <row r="22" spans="1:10" ht="12.75">
      <c r="A22" s="32" t="s">
        <v>24</v>
      </c>
      <c r="B22" s="33">
        <f>'[5]вспомогат'!B20</f>
        <v>44694335</v>
      </c>
      <c r="C22" s="33">
        <f>'[5]вспомогат'!C20</f>
        <v>17335571</v>
      </c>
      <c r="D22" s="38">
        <f>'[5]вспомогат'!D20</f>
        <v>3595056</v>
      </c>
      <c r="E22" s="33">
        <f>'[5]вспомогат'!G20</f>
        <v>15440920.24</v>
      </c>
      <c r="F22" s="38">
        <f>'[5]вспомогат'!H20</f>
        <v>846559.9199999999</v>
      </c>
      <c r="G22" s="39">
        <f>'[5]вспомогат'!I20</f>
        <v>23.54789243894949</v>
      </c>
      <c r="H22" s="35">
        <f>'[5]вспомогат'!J20</f>
        <v>-2748496.08</v>
      </c>
      <c r="I22" s="36">
        <f>'[5]вспомогат'!K20</f>
        <v>89.0707334647356</v>
      </c>
      <c r="J22" s="37">
        <f>'[5]вспомогат'!L20</f>
        <v>-1894650.7599999998</v>
      </c>
    </row>
    <row r="23" spans="1:10" ht="12.75">
      <c r="A23" s="32" t="s">
        <v>25</v>
      </c>
      <c r="B23" s="33">
        <f>'[5]вспомогат'!B21</f>
        <v>29964900</v>
      </c>
      <c r="C23" s="33">
        <f>'[5]вспомогат'!C21</f>
        <v>12367060</v>
      </c>
      <c r="D23" s="38">
        <f>'[5]вспомогат'!D21</f>
        <v>2553508</v>
      </c>
      <c r="E23" s="33">
        <f>'[5]вспомогат'!G21</f>
        <v>10615872.93</v>
      </c>
      <c r="F23" s="38">
        <f>'[5]вспомогат'!H21</f>
        <v>430557.9399999995</v>
      </c>
      <c r="G23" s="39">
        <f>'[5]вспомогат'!I21</f>
        <v>16.861429061510655</v>
      </c>
      <c r="H23" s="35">
        <f>'[5]вспомогат'!J21</f>
        <v>-2122950.0600000005</v>
      </c>
      <c r="I23" s="36">
        <f>'[5]вспомогат'!K21</f>
        <v>85.83990802987938</v>
      </c>
      <c r="J23" s="37">
        <f>'[5]вспомогат'!L21</f>
        <v>-1751187.0700000003</v>
      </c>
    </row>
    <row r="24" spans="1:10" ht="12.75">
      <c r="A24" s="32" t="s">
        <v>26</v>
      </c>
      <c r="B24" s="33">
        <f>'[5]вспомогат'!B22</f>
        <v>43454544</v>
      </c>
      <c r="C24" s="33">
        <f>'[5]вспомогат'!C22</f>
        <v>19233808</v>
      </c>
      <c r="D24" s="38">
        <f>'[5]вспомогат'!D22</f>
        <v>3877084</v>
      </c>
      <c r="E24" s="33">
        <f>'[5]вспомогат'!G22</f>
        <v>16129511.15</v>
      </c>
      <c r="F24" s="38">
        <f>'[5]вспомогат'!H22</f>
        <v>430857.8300000001</v>
      </c>
      <c r="G24" s="39">
        <f>'[5]вспомогат'!I22</f>
        <v>11.112935133724214</v>
      </c>
      <c r="H24" s="35">
        <f>'[5]вспомогат'!J22</f>
        <v>-3446226.17</v>
      </c>
      <c r="I24" s="36">
        <f>'[5]вспомогат'!K22</f>
        <v>83.86020672557405</v>
      </c>
      <c r="J24" s="37">
        <f>'[5]вспомогат'!L22</f>
        <v>-3104296.8499999996</v>
      </c>
    </row>
    <row r="25" spans="1:10" ht="12.75">
      <c r="A25" s="32" t="s">
        <v>27</v>
      </c>
      <c r="B25" s="33">
        <f>'[5]вспомогат'!B23</f>
        <v>22406900</v>
      </c>
      <c r="C25" s="33">
        <f>'[5]вспомогат'!C23</f>
        <v>9864346</v>
      </c>
      <c r="D25" s="38">
        <f>'[5]вспомогат'!D23</f>
        <v>1982176</v>
      </c>
      <c r="E25" s="33">
        <f>'[5]вспомогат'!G23</f>
        <v>8766784.17</v>
      </c>
      <c r="F25" s="38">
        <f>'[5]вспомогат'!H23</f>
        <v>420276.6899999995</v>
      </c>
      <c r="G25" s="39">
        <f>'[5]вспомогат'!I23</f>
        <v>21.202793798330696</v>
      </c>
      <c r="H25" s="35">
        <f>'[5]вспомогат'!J23</f>
        <v>-1561899.3100000005</v>
      </c>
      <c r="I25" s="36">
        <f>'[5]вспомогат'!K23</f>
        <v>88.87344553810259</v>
      </c>
      <c r="J25" s="37">
        <f>'[5]вспомогат'!L23</f>
        <v>-1097561.83</v>
      </c>
    </row>
    <row r="26" spans="1:10" ht="12.75">
      <c r="A26" s="32" t="s">
        <v>28</v>
      </c>
      <c r="B26" s="33">
        <f>'[5]вспомогат'!B24</f>
        <v>23255939</v>
      </c>
      <c r="C26" s="33">
        <f>'[5]вспомогат'!C24</f>
        <v>8439994</v>
      </c>
      <c r="D26" s="38">
        <f>'[5]вспомогат'!D24</f>
        <v>1649536</v>
      </c>
      <c r="E26" s="33">
        <f>'[5]вспомогат'!G24</f>
        <v>8669670.73</v>
      </c>
      <c r="F26" s="38">
        <f>'[5]вспомогат'!H24</f>
        <v>413806.35000000056</v>
      </c>
      <c r="G26" s="39">
        <f>'[5]вспомогат'!I24</f>
        <v>25.086227278458946</v>
      </c>
      <c r="H26" s="35">
        <f>'[5]вспомогат'!J24</f>
        <v>-1235729.6499999994</v>
      </c>
      <c r="I26" s="36">
        <f>'[5]вспомогат'!K24</f>
        <v>102.72129020470868</v>
      </c>
      <c r="J26" s="37">
        <f>'[5]вспомогат'!L24</f>
        <v>229676.73000000045</v>
      </c>
    </row>
    <row r="27" spans="1:10" ht="12.75">
      <c r="A27" s="32" t="s">
        <v>29</v>
      </c>
      <c r="B27" s="33">
        <f>'[5]вспомогат'!B25</f>
        <v>32786400</v>
      </c>
      <c r="C27" s="33">
        <f>'[5]вспомогат'!C25</f>
        <v>13450669</v>
      </c>
      <c r="D27" s="38">
        <f>'[5]вспомогат'!D25</f>
        <v>2804790</v>
      </c>
      <c r="E27" s="33">
        <f>'[5]вспомогат'!G25</f>
        <v>12289930.43</v>
      </c>
      <c r="F27" s="38">
        <f>'[5]вспомогат'!H25</f>
        <v>755201.4000000004</v>
      </c>
      <c r="G27" s="39">
        <f>'[5]вспомогат'!I25</f>
        <v>26.925416876129777</v>
      </c>
      <c r="H27" s="35">
        <f>'[5]вспомогат'!J25</f>
        <v>-2049588.5999999996</v>
      </c>
      <c r="I27" s="36">
        <f>'[5]вспомогат'!K25</f>
        <v>91.37040269149438</v>
      </c>
      <c r="J27" s="37">
        <f>'[5]вспомогат'!L25</f>
        <v>-1160738.5700000003</v>
      </c>
    </row>
    <row r="28" spans="1:10" ht="12.75">
      <c r="A28" s="32" t="s">
        <v>30</v>
      </c>
      <c r="B28" s="33">
        <f>'[5]вспомогат'!B26</f>
        <v>21371079</v>
      </c>
      <c r="C28" s="33">
        <f>'[5]вспомогат'!C26</f>
        <v>8366542</v>
      </c>
      <c r="D28" s="38">
        <f>'[5]вспомогат'!D26</f>
        <v>1593399</v>
      </c>
      <c r="E28" s="33">
        <f>'[5]вспомогат'!G26</f>
        <v>7353477.67</v>
      </c>
      <c r="F28" s="38">
        <f>'[5]вспомогат'!H26</f>
        <v>203818.47999999952</v>
      </c>
      <c r="G28" s="39">
        <f>'[5]вспомогат'!I26</f>
        <v>12.79142763363097</v>
      </c>
      <c r="H28" s="35">
        <f>'[5]вспомогат'!J26</f>
        <v>-1389580.5200000005</v>
      </c>
      <c r="I28" s="36">
        <f>'[5]вспомогат'!K26</f>
        <v>87.8914809726647</v>
      </c>
      <c r="J28" s="37">
        <f>'[5]вспомогат'!L26</f>
        <v>-1013064.3300000001</v>
      </c>
    </row>
    <row r="29" spans="1:10" ht="12.75">
      <c r="A29" s="32" t="s">
        <v>31</v>
      </c>
      <c r="B29" s="33">
        <f>'[5]вспомогат'!B27</f>
        <v>17382250</v>
      </c>
      <c r="C29" s="33">
        <f>'[5]вспомогат'!C27</f>
        <v>6741251</v>
      </c>
      <c r="D29" s="38">
        <f>'[5]вспомогат'!D27</f>
        <v>1438843</v>
      </c>
      <c r="E29" s="33">
        <f>'[5]вспомогат'!G27</f>
        <v>5996606.73</v>
      </c>
      <c r="F29" s="38">
        <f>'[5]вспомогат'!H27</f>
        <v>208362.08000000007</v>
      </c>
      <c r="G29" s="39">
        <f>'[5]вспомогат'!I27</f>
        <v>14.481224150237384</v>
      </c>
      <c r="H29" s="35">
        <f>'[5]вспомогат'!J27</f>
        <v>-1230480.92</v>
      </c>
      <c r="I29" s="36">
        <f>'[5]вспомогат'!K27</f>
        <v>88.95391567529529</v>
      </c>
      <c r="J29" s="37">
        <f>'[5]вспомогат'!L27</f>
        <v>-744644.2699999996</v>
      </c>
    </row>
    <row r="30" spans="1:10" ht="12.75">
      <c r="A30" s="32" t="s">
        <v>32</v>
      </c>
      <c r="B30" s="33">
        <f>'[5]вспомогат'!B28</f>
        <v>30804620</v>
      </c>
      <c r="C30" s="33">
        <f>'[5]вспомогат'!C28</f>
        <v>13038610</v>
      </c>
      <c r="D30" s="38">
        <f>'[5]вспомогат'!D28</f>
        <v>2565638</v>
      </c>
      <c r="E30" s="33">
        <f>'[5]вспомогат'!G28</f>
        <v>11757307.41</v>
      </c>
      <c r="F30" s="38">
        <f>'[5]вспомогат'!H28</f>
        <v>441256.44999999925</v>
      </c>
      <c r="G30" s="39">
        <f>'[5]вспомогат'!I28</f>
        <v>17.19870262289533</v>
      </c>
      <c r="H30" s="35">
        <f>'[5]вспомогат'!J28</f>
        <v>-2124381.5500000007</v>
      </c>
      <c r="I30" s="36">
        <f>'[5]вспомогат'!K28</f>
        <v>90.17301238398878</v>
      </c>
      <c r="J30" s="37">
        <f>'[5]вспомогат'!L28</f>
        <v>-1281302.5899999999</v>
      </c>
    </row>
    <row r="31" spans="1:10" ht="12.75">
      <c r="A31" s="32" t="s">
        <v>33</v>
      </c>
      <c r="B31" s="33">
        <f>'[5]вспомогат'!B29</f>
        <v>63497860</v>
      </c>
      <c r="C31" s="33">
        <f>'[5]вспомогат'!C29</f>
        <v>25971480</v>
      </c>
      <c r="D31" s="38">
        <f>'[5]вспомогат'!D29</f>
        <v>4446768</v>
      </c>
      <c r="E31" s="33">
        <f>'[5]вспомогат'!G29</f>
        <v>23571939.94</v>
      </c>
      <c r="F31" s="38">
        <f>'[5]вспомогат'!H29</f>
        <v>1347462.0300000012</v>
      </c>
      <c r="G31" s="39">
        <f>'[5]вспомогат'!I29</f>
        <v>30.302053761293624</v>
      </c>
      <c r="H31" s="35">
        <f>'[5]вспомогат'!J29</f>
        <v>-3099305.969999999</v>
      </c>
      <c r="I31" s="36">
        <f>'[5]вспомогат'!K29</f>
        <v>90.76086514900192</v>
      </c>
      <c r="J31" s="37">
        <f>'[5]вспомогат'!L29</f>
        <v>-2399540.0599999987</v>
      </c>
    </row>
    <row r="32" spans="1:10" ht="12.75">
      <c r="A32" s="32" t="s">
        <v>34</v>
      </c>
      <c r="B32" s="33">
        <f>'[5]вспомогат'!B30</f>
        <v>26496514</v>
      </c>
      <c r="C32" s="33">
        <f>'[5]вспомогат'!C30</f>
        <v>10678968</v>
      </c>
      <c r="D32" s="38">
        <f>'[5]вспомогат'!D30</f>
        <v>2090619</v>
      </c>
      <c r="E32" s="33">
        <f>'[5]вспомогат'!G30</f>
        <v>9712854.09</v>
      </c>
      <c r="F32" s="38">
        <f>'[5]вспомогат'!H30</f>
        <v>333824.6799999997</v>
      </c>
      <c r="G32" s="39">
        <f>'[5]вспомогат'!I30</f>
        <v>15.96774352476466</v>
      </c>
      <c r="H32" s="35">
        <f>'[5]вспомогат'!J30</f>
        <v>-1756794.3200000003</v>
      </c>
      <c r="I32" s="36">
        <f>'[5]вспомогат'!K30</f>
        <v>90.9531154133995</v>
      </c>
      <c r="J32" s="37">
        <f>'[5]вспомогат'!L30</f>
        <v>-966113.9100000001</v>
      </c>
    </row>
    <row r="33" spans="1:10" ht="12.75">
      <c r="A33" s="32" t="s">
        <v>35</v>
      </c>
      <c r="B33" s="33">
        <f>'[5]вспомогат'!B31</f>
        <v>28476622</v>
      </c>
      <c r="C33" s="33">
        <f>'[5]вспомогат'!C31</f>
        <v>10817238</v>
      </c>
      <c r="D33" s="38">
        <f>'[5]вспомогат'!D31</f>
        <v>2186667</v>
      </c>
      <c r="E33" s="33">
        <f>'[5]вспомогат'!G31</f>
        <v>9799458.77</v>
      </c>
      <c r="F33" s="38">
        <f>'[5]вспомогат'!H31</f>
        <v>572835.129999999</v>
      </c>
      <c r="G33" s="39">
        <f>'[5]вспомогат'!I31</f>
        <v>26.196724512694384</v>
      </c>
      <c r="H33" s="35">
        <f>'[5]вспомогат'!J31</f>
        <v>-1613831.870000001</v>
      </c>
      <c r="I33" s="36">
        <f>'[5]вспомогат'!K31</f>
        <v>90.59113583338001</v>
      </c>
      <c r="J33" s="37">
        <f>'[5]вспомогат'!L31</f>
        <v>-1017779.2300000004</v>
      </c>
    </row>
    <row r="34" spans="1:10" ht="12.75">
      <c r="A34" s="32" t="s">
        <v>36</v>
      </c>
      <c r="B34" s="33">
        <f>'[5]вспомогат'!B32</f>
        <v>9884788</v>
      </c>
      <c r="C34" s="33">
        <f>'[5]вспомогат'!C32</f>
        <v>3853183</v>
      </c>
      <c r="D34" s="38">
        <f>'[5]вспомогат'!D32</f>
        <v>736834</v>
      </c>
      <c r="E34" s="33">
        <f>'[5]вспомогат'!G32</f>
        <v>3569175.41</v>
      </c>
      <c r="F34" s="38">
        <f>'[5]вспомогат'!H32</f>
        <v>177662.99000000022</v>
      </c>
      <c r="G34" s="39">
        <f>'[5]вспомогат'!I32</f>
        <v>24.11167101409547</v>
      </c>
      <c r="H34" s="35">
        <f>'[5]вспомогат'!J32</f>
        <v>-559171.0099999998</v>
      </c>
      <c r="I34" s="36">
        <f>'[5]вспомогат'!K32</f>
        <v>92.62927325278866</v>
      </c>
      <c r="J34" s="37">
        <f>'[5]вспомогат'!L32</f>
        <v>-284007.58999999985</v>
      </c>
    </row>
    <row r="35" spans="1:10" ht="12.75">
      <c r="A35" s="32" t="s">
        <v>37</v>
      </c>
      <c r="B35" s="33">
        <f>'[5]вспомогат'!B33</f>
        <v>25060542</v>
      </c>
      <c r="C35" s="33">
        <f>'[5]вспомогат'!C33</f>
        <v>10342675</v>
      </c>
      <c r="D35" s="38">
        <f>'[5]вспомогат'!D33</f>
        <v>2298679</v>
      </c>
      <c r="E35" s="33">
        <f>'[5]вспомогат'!G33</f>
        <v>8716165.34</v>
      </c>
      <c r="F35" s="38">
        <f>'[5]вспомогат'!H33</f>
        <v>383763.38999999966</v>
      </c>
      <c r="G35" s="39">
        <f>'[5]вспомогат'!I33</f>
        <v>16.694953492853926</v>
      </c>
      <c r="H35" s="35">
        <f>'[5]вспомогат'!J33</f>
        <v>-1914915.6100000003</v>
      </c>
      <c r="I35" s="36">
        <f>'[5]вспомогат'!K33</f>
        <v>84.27380092674284</v>
      </c>
      <c r="J35" s="37">
        <f>'[5]вспомогат'!L33</f>
        <v>-1626509.6600000001</v>
      </c>
    </row>
    <row r="36" spans="1:10" ht="12.75">
      <c r="A36" s="32" t="s">
        <v>38</v>
      </c>
      <c r="B36" s="33">
        <f>'[5]вспомогат'!B34</f>
        <v>19108400</v>
      </c>
      <c r="C36" s="33">
        <f>'[5]вспомогат'!C34</f>
        <v>7540575</v>
      </c>
      <c r="D36" s="38">
        <f>'[5]вспомогат'!D34</f>
        <v>1540635</v>
      </c>
      <c r="E36" s="33">
        <f>'[5]вспомогат'!G34</f>
        <v>6869079.7</v>
      </c>
      <c r="F36" s="38">
        <f>'[5]вспомогат'!H34</f>
        <v>325139.2400000002</v>
      </c>
      <c r="G36" s="39">
        <f>'[5]вспомогат'!I34</f>
        <v>21.104235591168592</v>
      </c>
      <c r="H36" s="35">
        <f>'[5]вспомогат'!J34</f>
        <v>-1215495.7599999998</v>
      </c>
      <c r="I36" s="36">
        <f>'[5]вспомогат'!K34</f>
        <v>91.09490589245516</v>
      </c>
      <c r="J36" s="37">
        <f>'[5]вспомогат'!L34</f>
        <v>-671495.2999999998</v>
      </c>
    </row>
    <row r="37" spans="1:10" ht="12.75">
      <c r="A37" s="32" t="s">
        <v>39</v>
      </c>
      <c r="B37" s="33">
        <f>'[5]вспомогат'!B35</f>
        <v>38718863</v>
      </c>
      <c r="C37" s="33">
        <f>'[5]вспомогат'!C35</f>
        <v>16334514</v>
      </c>
      <c r="D37" s="38">
        <f>'[5]вспомогат'!D35</f>
        <v>3335567</v>
      </c>
      <c r="E37" s="33">
        <f>'[5]вспомогат'!G35</f>
        <v>14002092.93</v>
      </c>
      <c r="F37" s="38">
        <f>'[5]вспомогат'!H35</f>
        <v>560511.3699999992</v>
      </c>
      <c r="G37" s="39">
        <f>'[5]вспомогат'!I35</f>
        <v>16.8040806855326</v>
      </c>
      <c r="H37" s="35">
        <f>'[5]вспомогат'!J35</f>
        <v>-2775055.630000001</v>
      </c>
      <c r="I37" s="36">
        <f>'[5]вспомогат'!K35</f>
        <v>85.72090317471337</v>
      </c>
      <c r="J37" s="37">
        <f>'[5]вспомогат'!L35</f>
        <v>-2332421.0700000003</v>
      </c>
    </row>
    <row r="38" spans="1:10" ht="18.75" customHeight="1">
      <c r="A38" s="51" t="s">
        <v>40</v>
      </c>
      <c r="B38" s="42">
        <f>SUM(B18:B37)</f>
        <v>627653260</v>
      </c>
      <c r="C38" s="42">
        <f>SUM(C18:C37)</f>
        <v>254694437</v>
      </c>
      <c r="D38" s="42">
        <f>SUM(D18:D37)</f>
        <v>50604525</v>
      </c>
      <c r="E38" s="42">
        <f>SUM(E18:E37)</f>
        <v>228087123.83000004</v>
      </c>
      <c r="F38" s="42">
        <f>SUM(F18:F37)</f>
        <v>10758538.009999994</v>
      </c>
      <c r="G38" s="43">
        <f>F38/D38*100</f>
        <v>21.260031607845335</v>
      </c>
      <c r="H38" s="42">
        <f>SUM(H18:H37)</f>
        <v>-39845986.99</v>
      </c>
      <c r="I38" s="44">
        <f>E38/C38*100</f>
        <v>89.55324133365349</v>
      </c>
      <c r="J38" s="42">
        <f>SUM(J18:J37)</f>
        <v>-26607313.169999998</v>
      </c>
    </row>
    <row r="39" spans="1:10" ht="20.25" customHeight="1">
      <c r="A39" s="52" t="s">
        <v>41</v>
      </c>
      <c r="B39" s="53">
        <f>'[5]вспомогат'!B36</f>
        <v>4036543380</v>
      </c>
      <c r="C39" s="53">
        <f>'[5]вспомогат'!C36</f>
        <v>1761419305</v>
      </c>
      <c r="D39" s="53">
        <f>'[5]вспомогат'!D36</f>
        <v>322340546</v>
      </c>
      <c r="E39" s="53">
        <f>'[5]вспомогат'!G36</f>
        <v>1574396787.160001</v>
      </c>
      <c r="F39" s="53">
        <f>'[5]вспомогат'!H36</f>
        <v>97955705.6799999</v>
      </c>
      <c r="G39" s="54">
        <f>'[5]вспомогат'!I36</f>
        <v>30.388887434595308</v>
      </c>
      <c r="H39" s="53">
        <f>'[5]вспомогат'!J36</f>
        <v>-224384840.32000005</v>
      </c>
      <c r="I39" s="54">
        <f>'[5]вспомогат'!K36</f>
        <v>89.38228295164512</v>
      </c>
      <c r="J39" s="53">
        <f>'[5]вспомогат'!L36</f>
        <v>-187022517.84000006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11.06.2013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2013-06-12T04:36:29Z</dcterms:created>
  <dcterms:modified xsi:type="dcterms:W3CDTF">2013-06-12T04:36:48Z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