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<sst xmlns="http://schemas.openxmlformats.org/spreadsheetml/2006/main" count="47" uniqueCount="42">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</sst>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0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10.06.2013</v>
          </cell>
        </row>
        <row r="6">
          <cell r="G6" t="str">
            <v>Фактично надійшло на 10.06.2013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373580514.95</v>
          </cell>
          <cell r="H10">
            <v>23545782.300000012</v>
          </cell>
          <cell r="I10">
            <v>33.35207281238708</v>
          </cell>
          <cell r="J10">
            <v>-47051875.69999999</v>
          </cell>
          <cell r="K10">
            <v>89.08999546866939</v>
          </cell>
          <cell r="L10">
            <v>-45748853.05000001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729743192.72</v>
          </cell>
          <cell r="H11">
            <v>45499892.25999999</v>
          </cell>
          <cell r="I11">
            <v>32.03536449290362</v>
          </cell>
          <cell r="J11">
            <v>-96530307.74000001</v>
          </cell>
          <cell r="K11">
            <v>90.67253777747018</v>
          </cell>
          <cell r="L11">
            <v>-75068507.27999997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52592706.29</v>
          </cell>
          <cell r="H12">
            <v>2036261.9399999976</v>
          </cell>
          <cell r="I12">
            <v>15.485278520065476</v>
          </cell>
          <cell r="J12">
            <v>-11113401.060000002</v>
          </cell>
          <cell r="K12">
            <v>83.21107381299989</v>
          </cell>
          <cell r="L12">
            <v>-10611268.71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116696801.1</v>
          </cell>
          <cell r="H13">
            <v>9119451.64</v>
          </cell>
          <cell r="I13">
            <v>31.478042106829164</v>
          </cell>
          <cell r="J13">
            <v>-19851383.36</v>
          </cell>
          <cell r="K13">
            <v>85.50070578481248</v>
          </cell>
          <cell r="L13">
            <v>-19789558.900000006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60262467.58</v>
          </cell>
          <cell r="H14">
            <v>3125046.030000001</v>
          </cell>
          <cell r="I14">
            <v>21.047978783949898</v>
          </cell>
          <cell r="J14">
            <v>-11722203.969999999</v>
          </cell>
          <cell r="K14">
            <v>84.61619237109407</v>
          </cell>
          <cell r="L14">
            <v>-10956132.420000002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10070451.47</v>
          </cell>
          <cell r="H15">
            <v>507204.2800000012</v>
          </cell>
          <cell r="I15">
            <v>23.696539222534003</v>
          </cell>
          <cell r="J15">
            <v>-1633210.7199999988</v>
          </cell>
          <cell r="K15">
            <v>86.25754105079588</v>
          </cell>
          <cell r="L15">
            <v>-1604413.5299999993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9172626.22</v>
          </cell>
          <cell r="H16">
            <v>388114.1400000006</v>
          </cell>
          <cell r="I16">
            <v>15.476600519669464</v>
          </cell>
          <cell r="J16">
            <v>-2119633.8599999994</v>
          </cell>
          <cell r="K16">
            <v>88.67501693961955</v>
          </cell>
          <cell r="L16">
            <v>-1171466.7799999993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36012233.01</v>
          </cell>
          <cell r="H17">
            <v>2062444.9899999946</v>
          </cell>
          <cell r="I17">
            <v>30.547680684167727</v>
          </cell>
          <cell r="J17">
            <v>-4689115.010000005</v>
          </cell>
          <cell r="K17">
            <v>93.35795576019811</v>
          </cell>
          <cell r="L17">
            <v>-2562125.990000002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3104058.57</v>
          </cell>
          <cell r="H18">
            <v>105714.34999999963</v>
          </cell>
          <cell r="I18">
            <v>10.938950934547972</v>
          </cell>
          <cell r="J18">
            <v>-860688.6500000004</v>
          </cell>
          <cell r="K18">
            <v>81.20221402658066</v>
          </cell>
          <cell r="L18">
            <v>-718569.4300000002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6404893.16</v>
          </cell>
          <cell r="H19">
            <v>217903.33000000007</v>
          </cell>
          <cell r="I19">
            <v>12.947200708252755</v>
          </cell>
          <cell r="J19">
            <v>-1465111.67</v>
          </cell>
          <cell r="K19">
            <v>84.53214353731414</v>
          </cell>
          <cell r="L19">
            <v>-1171979.8399999999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15372082.31</v>
          </cell>
          <cell r="H20">
            <v>777721.9900000002</v>
          </cell>
          <cell r="I20">
            <v>21.633098065788133</v>
          </cell>
          <cell r="J20">
            <v>-2817334.01</v>
          </cell>
          <cell r="K20">
            <v>88.67364282376393</v>
          </cell>
          <cell r="L20">
            <v>-1963488.6899999995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10564429.27</v>
          </cell>
          <cell r="H21">
            <v>379114.27999999933</v>
          </cell>
          <cell r="I21">
            <v>14.84680212476324</v>
          </cell>
          <cell r="J21">
            <v>-2174393.7200000007</v>
          </cell>
          <cell r="K21">
            <v>85.42393479129234</v>
          </cell>
          <cell r="L21">
            <v>-1802630.7300000004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16066790.4</v>
          </cell>
          <cell r="H22">
            <v>368137.0800000001</v>
          </cell>
          <cell r="I22">
            <v>9.495205159341404</v>
          </cell>
          <cell r="J22">
            <v>-3508946.92</v>
          </cell>
          <cell r="K22">
            <v>83.5341103540183</v>
          </cell>
          <cell r="L22">
            <v>-3167017.5999999996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8738906.58</v>
          </cell>
          <cell r="H23">
            <v>392399.0999999996</v>
          </cell>
          <cell r="I23">
            <v>19.796380341604358</v>
          </cell>
          <cell r="J23">
            <v>-1589776.9000000004</v>
          </cell>
          <cell r="K23">
            <v>88.59083592566603</v>
          </cell>
          <cell r="L23">
            <v>-1125439.42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8643102.53</v>
          </cell>
          <cell r="H24">
            <v>387238.14999999944</v>
          </cell>
          <cell r="I24">
            <v>23.47558040564131</v>
          </cell>
          <cell r="J24">
            <v>-1262297.8500000006</v>
          </cell>
          <cell r="K24">
            <v>102.40650088139873</v>
          </cell>
          <cell r="L24">
            <v>203108.52999999933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12089642.47</v>
          </cell>
          <cell r="H25">
            <v>554913.4400000013</v>
          </cell>
          <cell r="I25">
            <v>19.78449153056027</v>
          </cell>
          <cell r="J25">
            <v>-2249876.5599999987</v>
          </cell>
          <cell r="K25">
            <v>89.8813469426688</v>
          </cell>
          <cell r="L25">
            <v>-1361026.5299999993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7343661.11</v>
          </cell>
          <cell r="H26">
            <v>194001.91999999993</v>
          </cell>
          <cell r="I26">
            <v>12.17535093218961</v>
          </cell>
          <cell r="J26">
            <v>-1399397.08</v>
          </cell>
          <cell r="K26">
            <v>87.77414982199336</v>
          </cell>
          <cell r="L26">
            <v>-1022880.8899999997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5993021.63</v>
          </cell>
          <cell r="H27">
            <v>204776.97999999952</v>
          </cell>
          <cell r="I27">
            <v>14.232058674921413</v>
          </cell>
          <cell r="J27">
            <v>-1234066.0200000005</v>
          </cell>
          <cell r="K27">
            <v>88.9007341515692</v>
          </cell>
          <cell r="L27">
            <v>-748229.3700000001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11712440.55</v>
          </cell>
          <cell r="H28">
            <v>396389.58999999985</v>
          </cell>
          <cell r="I28">
            <v>15.449942275566539</v>
          </cell>
          <cell r="J28">
            <v>-2169248.41</v>
          </cell>
          <cell r="K28">
            <v>89.82890469152771</v>
          </cell>
          <cell r="L28">
            <v>-1326169.4499999993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23552807.11</v>
          </cell>
          <cell r="H29">
            <v>1328329.1999999993</v>
          </cell>
          <cell r="I29">
            <v>29.871790028173255</v>
          </cell>
          <cell r="J29">
            <v>-3118438.8000000007</v>
          </cell>
          <cell r="K29">
            <v>90.68719653250412</v>
          </cell>
          <cell r="L29">
            <v>-2418672.8900000006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9662213.63</v>
          </cell>
          <cell r="H30">
            <v>283184.22000000067</v>
          </cell>
          <cell r="I30">
            <v>13.545472417499345</v>
          </cell>
          <cell r="J30">
            <v>-1807434.7799999993</v>
          </cell>
          <cell r="K30">
            <v>90.47890798062136</v>
          </cell>
          <cell r="L30">
            <v>-1016754.3699999992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9709515.92</v>
          </cell>
          <cell r="H31">
            <v>482892.27999999933</v>
          </cell>
          <cell r="I31">
            <v>22.083485048249198</v>
          </cell>
          <cell r="J31">
            <v>-1703774.7200000007</v>
          </cell>
          <cell r="K31">
            <v>89.75965879645062</v>
          </cell>
          <cell r="L31">
            <v>-1107722.08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3547647.97</v>
          </cell>
          <cell r="H32">
            <v>156135.55000000028</v>
          </cell>
          <cell r="I32">
            <v>21.19005773349225</v>
          </cell>
          <cell r="J32">
            <v>-580698.4499999997</v>
          </cell>
          <cell r="K32">
            <v>92.0705808678176</v>
          </cell>
          <cell r="L32">
            <v>-305535.0299999998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8695545.13</v>
          </cell>
          <cell r="H33">
            <v>363143.18000000063</v>
          </cell>
          <cell r="I33">
            <v>15.797907406819336</v>
          </cell>
          <cell r="J33">
            <v>-1935535.8199999994</v>
          </cell>
          <cell r="K33">
            <v>84.0744307444641</v>
          </cell>
          <cell r="L33">
            <v>-1647129.8699999992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6823713.12</v>
          </cell>
          <cell r="H34">
            <v>279772.66000000015</v>
          </cell>
          <cell r="I34">
            <v>18.159567970349897</v>
          </cell>
          <cell r="J34">
            <v>-1260862.3399999999</v>
          </cell>
          <cell r="K34">
            <v>90.49327299310728</v>
          </cell>
          <cell r="L34">
            <v>-716861.8799999999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13949712.72</v>
          </cell>
          <cell r="H35">
            <v>508131.16000000015</v>
          </cell>
          <cell r="I35">
            <v>15.233726679751902</v>
          </cell>
          <cell r="J35">
            <v>-2827435.84</v>
          </cell>
          <cell r="K35">
            <v>85.40023119145143</v>
          </cell>
          <cell r="L35">
            <v>-2384801.2799999993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1570105177.52</v>
          </cell>
          <cell r="H36">
            <v>93664096.03999999</v>
          </cell>
          <cell r="I36">
            <v>29.05749748280193</v>
          </cell>
          <cell r="J36">
            <v>-228676449.96</v>
          </cell>
          <cell r="K36">
            <v>89.13863797581122</v>
          </cell>
          <cell r="L36">
            <v>-191314127.48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373580514.95</v>
      </c>
      <c r="F10" s="33">
        <f>'[5]вспомогат'!H10</f>
        <v>23545782.300000012</v>
      </c>
      <c r="G10" s="34">
        <f>'[5]вспомогат'!I10</f>
        <v>33.35207281238708</v>
      </c>
      <c r="H10" s="35">
        <f>'[5]вспомогат'!J10</f>
        <v>-47051875.69999999</v>
      </c>
      <c r="I10" s="36">
        <f>'[5]вспомогат'!K10</f>
        <v>89.08999546866939</v>
      </c>
      <c r="J10" s="37">
        <f>'[5]вспомогат'!L10</f>
        <v>-45748853.05000001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729743192.72</v>
      </c>
      <c r="F12" s="38">
        <f>'[5]вспомогат'!H11</f>
        <v>45499892.25999999</v>
      </c>
      <c r="G12" s="39">
        <f>'[5]вспомогат'!I11</f>
        <v>32.03536449290362</v>
      </c>
      <c r="H12" s="35">
        <f>'[5]вспомогат'!J11</f>
        <v>-96530307.74000001</v>
      </c>
      <c r="I12" s="36">
        <f>'[5]вспомогат'!K11</f>
        <v>90.67253777747018</v>
      </c>
      <c r="J12" s="37">
        <f>'[5]вспомогат'!L11</f>
        <v>-75068507.27999997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52592706.29</v>
      </c>
      <c r="F13" s="38">
        <f>'[5]вспомогат'!H12</f>
        <v>2036261.9399999976</v>
      </c>
      <c r="G13" s="39">
        <f>'[5]вспомогат'!I12</f>
        <v>15.485278520065476</v>
      </c>
      <c r="H13" s="35">
        <f>'[5]вспомогат'!J12</f>
        <v>-11113401.060000002</v>
      </c>
      <c r="I13" s="36">
        <f>'[5]вспомогат'!K12</f>
        <v>83.21107381299989</v>
      </c>
      <c r="J13" s="37">
        <f>'[5]вспомогат'!L12</f>
        <v>-10611268.71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116696801.1</v>
      </c>
      <c r="F14" s="38">
        <f>'[5]вспомогат'!H13</f>
        <v>9119451.64</v>
      </c>
      <c r="G14" s="39">
        <f>'[5]вспомогат'!I13</f>
        <v>31.478042106829164</v>
      </c>
      <c r="H14" s="35">
        <f>'[5]вспомогат'!J13</f>
        <v>-19851383.36</v>
      </c>
      <c r="I14" s="36">
        <f>'[5]вспомогат'!K13</f>
        <v>85.50070578481248</v>
      </c>
      <c r="J14" s="37">
        <f>'[5]вспомогат'!L13</f>
        <v>-19789558.900000006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60262467.58</v>
      </c>
      <c r="F15" s="38">
        <f>'[5]вспомогат'!H14</f>
        <v>3125046.030000001</v>
      </c>
      <c r="G15" s="39">
        <f>'[5]вспомогат'!I14</f>
        <v>21.047978783949898</v>
      </c>
      <c r="H15" s="35">
        <f>'[5]вспомогат'!J14</f>
        <v>-11722203.969999999</v>
      </c>
      <c r="I15" s="36">
        <f>'[5]вспомогат'!K14</f>
        <v>84.61619237109407</v>
      </c>
      <c r="J15" s="37">
        <f>'[5]вспомогат'!L14</f>
        <v>-10956132.420000002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10070451.47</v>
      </c>
      <c r="F16" s="38">
        <f>'[5]вспомогат'!H15</f>
        <v>507204.2800000012</v>
      </c>
      <c r="G16" s="39">
        <f>'[5]вспомогат'!I15</f>
        <v>23.696539222534003</v>
      </c>
      <c r="H16" s="35">
        <f>'[5]вспомогат'!J15</f>
        <v>-1633210.7199999988</v>
      </c>
      <c r="I16" s="36">
        <f>'[5]вспомогат'!K15</f>
        <v>86.25754105079588</v>
      </c>
      <c r="J16" s="37">
        <f>'[5]вспомогат'!L15</f>
        <v>-1604413.5299999993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969365619.1600001</v>
      </c>
      <c r="F17" s="42">
        <f>SUM(F12:F16)</f>
        <v>60287856.14999999</v>
      </c>
      <c r="G17" s="43">
        <f>F17/D17*100</f>
        <v>29.97332545159473</v>
      </c>
      <c r="H17" s="42">
        <f>SUM(H12:H16)</f>
        <v>-140850506.85</v>
      </c>
      <c r="I17" s="44">
        <f>E17/C17*100</f>
        <v>89.14563460672773</v>
      </c>
      <c r="J17" s="42">
        <f>SUM(J12:J16)</f>
        <v>-118029880.83999999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9172626.22</v>
      </c>
      <c r="F18" s="46">
        <f>'[5]вспомогат'!H16</f>
        <v>388114.1400000006</v>
      </c>
      <c r="G18" s="47">
        <f>'[5]вспомогат'!I16</f>
        <v>15.476600519669464</v>
      </c>
      <c r="H18" s="48">
        <f>'[5]вспомогат'!J16</f>
        <v>-2119633.8599999994</v>
      </c>
      <c r="I18" s="49">
        <f>'[5]вспомогат'!K16</f>
        <v>88.67501693961955</v>
      </c>
      <c r="J18" s="50">
        <f>'[5]вспомогат'!L16</f>
        <v>-1171466.7799999993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36012233.01</v>
      </c>
      <c r="F19" s="38">
        <f>'[5]вспомогат'!H17</f>
        <v>2062444.9899999946</v>
      </c>
      <c r="G19" s="39">
        <f>'[5]вспомогат'!I17</f>
        <v>30.547680684167727</v>
      </c>
      <c r="H19" s="35">
        <f>'[5]вспомогат'!J17</f>
        <v>-4689115.010000005</v>
      </c>
      <c r="I19" s="36">
        <f>'[5]вспомогат'!K17</f>
        <v>93.35795576019811</v>
      </c>
      <c r="J19" s="37">
        <f>'[5]вспомогат'!L17</f>
        <v>-2562125.990000002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3104058.57</v>
      </c>
      <c r="F20" s="38">
        <f>'[5]вспомогат'!H18</f>
        <v>105714.34999999963</v>
      </c>
      <c r="G20" s="39">
        <f>'[5]вспомогат'!I18</f>
        <v>10.938950934547972</v>
      </c>
      <c r="H20" s="35">
        <f>'[5]вспомогат'!J18</f>
        <v>-860688.6500000004</v>
      </c>
      <c r="I20" s="36">
        <f>'[5]вспомогат'!K18</f>
        <v>81.20221402658066</v>
      </c>
      <c r="J20" s="37">
        <f>'[5]вспомогат'!L18</f>
        <v>-718569.4300000002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6404893.16</v>
      </c>
      <c r="F21" s="38">
        <f>'[5]вспомогат'!H19</f>
        <v>217903.33000000007</v>
      </c>
      <c r="G21" s="39">
        <f>'[5]вспомогат'!I19</f>
        <v>12.947200708252755</v>
      </c>
      <c r="H21" s="35">
        <f>'[5]вспомогат'!J19</f>
        <v>-1465111.67</v>
      </c>
      <c r="I21" s="36">
        <f>'[5]вспомогат'!K19</f>
        <v>84.53214353731414</v>
      </c>
      <c r="J21" s="37">
        <f>'[5]вспомогат'!L19</f>
        <v>-1171979.8399999999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15372082.31</v>
      </c>
      <c r="F22" s="38">
        <f>'[5]вспомогат'!H20</f>
        <v>777721.9900000002</v>
      </c>
      <c r="G22" s="39">
        <f>'[5]вспомогат'!I20</f>
        <v>21.633098065788133</v>
      </c>
      <c r="H22" s="35">
        <f>'[5]вспомогат'!J20</f>
        <v>-2817334.01</v>
      </c>
      <c r="I22" s="36">
        <f>'[5]вспомогат'!K20</f>
        <v>88.67364282376393</v>
      </c>
      <c r="J22" s="37">
        <f>'[5]вспомогат'!L20</f>
        <v>-1963488.6899999995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10564429.27</v>
      </c>
      <c r="F23" s="38">
        <f>'[5]вспомогат'!H21</f>
        <v>379114.27999999933</v>
      </c>
      <c r="G23" s="39">
        <f>'[5]вспомогат'!I21</f>
        <v>14.84680212476324</v>
      </c>
      <c r="H23" s="35">
        <f>'[5]вспомогат'!J21</f>
        <v>-2174393.7200000007</v>
      </c>
      <c r="I23" s="36">
        <f>'[5]вспомогат'!K21</f>
        <v>85.42393479129234</v>
      </c>
      <c r="J23" s="37">
        <f>'[5]вспомогат'!L21</f>
        <v>-1802630.7300000004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16066790.4</v>
      </c>
      <c r="F24" s="38">
        <f>'[5]вспомогат'!H22</f>
        <v>368137.0800000001</v>
      </c>
      <c r="G24" s="39">
        <f>'[5]вспомогат'!I22</f>
        <v>9.495205159341404</v>
      </c>
      <c r="H24" s="35">
        <f>'[5]вспомогат'!J22</f>
        <v>-3508946.92</v>
      </c>
      <c r="I24" s="36">
        <f>'[5]вспомогат'!K22</f>
        <v>83.5341103540183</v>
      </c>
      <c r="J24" s="37">
        <f>'[5]вспомогат'!L22</f>
        <v>-3167017.5999999996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8738906.58</v>
      </c>
      <c r="F25" s="38">
        <f>'[5]вспомогат'!H23</f>
        <v>392399.0999999996</v>
      </c>
      <c r="G25" s="39">
        <f>'[5]вспомогат'!I23</f>
        <v>19.796380341604358</v>
      </c>
      <c r="H25" s="35">
        <f>'[5]вспомогат'!J23</f>
        <v>-1589776.9000000004</v>
      </c>
      <c r="I25" s="36">
        <f>'[5]вспомогат'!K23</f>
        <v>88.59083592566603</v>
      </c>
      <c r="J25" s="37">
        <f>'[5]вспомогат'!L23</f>
        <v>-1125439.42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8643102.53</v>
      </c>
      <c r="F26" s="38">
        <f>'[5]вспомогат'!H24</f>
        <v>387238.14999999944</v>
      </c>
      <c r="G26" s="39">
        <f>'[5]вспомогат'!I24</f>
        <v>23.47558040564131</v>
      </c>
      <c r="H26" s="35">
        <f>'[5]вспомогат'!J24</f>
        <v>-1262297.8500000006</v>
      </c>
      <c r="I26" s="36">
        <f>'[5]вспомогат'!K24</f>
        <v>102.40650088139873</v>
      </c>
      <c r="J26" s="37">
        <f>'[5]вспомогат'!L24</f>
        <v>203108.52999999933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12089642.47</v>
      </c>
      <c r="F27" s="38">
        <f>'[5]вспомогат'!H25</f>
        <v>554913.4400000013</v>
      </c>
      <c r="G27" s="39">
        <f>'[5]вспомогат'!I25</f>
        <v>19.78449153056027</v>
      </c>
      <c r="H27" s="35">
        <f>'[5]вспомогат'!J25</f>
        <v>-2249876.5599999987</v>
      </c>
      <c r="I27" s="36">
        <f>'[5]вспомогат'!K25</f>
        <v>89.8813469426688</v>
      </c>
      <c r="J27" s="37">
        <f>'[5]вспомогат'!L25</f>
        <v>-1361026.5299999993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7343661.11</v>
      </c>
      <c r="F28" s="38">
        <f>'[5]вспомогат'!H26</f>
        <v>194001.91999999993</v>
      </c>
      <c r="G28" s="39">
        <f>'[5]вспомогат'!I26</f>
        <v>12.17535093218961</v>
      </c>
      <c r="H28" s="35">
        <f>'[5]вспомогат'!J26</f>
        <v>-1399397.08</v>
      </c>
      <c r="I28" s="36">
        <f>'[5]вспомогат'!K26</f>
        <v>87.77414982199336</v>
      </c>
      <c r="J28" s="37">
        <f>'[5]вспомогат'!L26</f>
        <v>-1022880.8899999997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5993021.63</v>
      </c>
      <c r="F29" s="38">
        <f>'[5]вспомогат'!H27</f>
        <v>204776.97999999952</v>
      </c>
      <c r="G29" s="39">
        <f>'[5]вспомогат'!I27</f>
        <v>14.232058674921413</v>
      </c>
      <c r="H29" s="35">
        <f>'[5]вспомогат'!J27</f>
        <v>-1234066.0200000005</v>
      </c>
      <c r="I29" s="36">
        <f>'[5]вспомогат'!K27</f>
        <v>88.9007341515692</v>
      </c>
      <c r="J29" s="37">
        <f>'[5]вспомогат'!L27</f>
        <v>-748229.3700000001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11712440.55</v>
      </c>
      <c r="F30" s="38">
        <f>'[5]вспомогат'!H28</f>
        <v>396389.58999999985</v>
      </c>
      <c r="G30" s="39">
        <f>'[5]вспомогат'!I28</f>
        <v>15.449942275566539</v>
      </c>
      <c r="H30" s="35">
        <f>'[5]вспомогат'!J28</f>
        <v>-2169248.41</v>
      </c>
      <c r="I30" s="36">
        <f>'[5]вспомогат'!K28</f>
        <v>89.82890469152771</v>
      </c>
      <c r="J30" s="37">
        <f>'[5]вспомогат'!L28</f>
        <v>-1326169.4499999993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23552807.11</v>
      </c>
      <c r="F31" s="38">
        <f>'[5]вспомогат'!H29</f>
        <v>1328329.1999999993</v>
      </c>
      <c r="G31" s="39">
        <f>'[5]вспомогат'!I29</f>
        <v>29.871790028173255</v>
      </c>
      <c r="H31" s="35">
        <f>'[5]вспомогат'!J29</f>
        <v>-3118438.8000000007</v>
      </c>
      <c r="I31" s="36">
        <f>'[5]вспомогат'!K29</f>
        <v>90.68719653250412</v>
      </c>
      <c r="J31" s="37">
        <f>'[5]вспомогат'!L29</f>
        <v>-2418672.8900000006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9662213.63</v>
      </c>
      <c r="F32" s="38">
        <f>'[5]вспомогат'!H30</f>
        <v>283184.22000000067</v>
      </c>
      <c r="G32" s="39">
        <f>'[5]вспомогат'!I30</f>
        <v>13.545472417499345</v>
      </c>
      <c r="H32" s="35">
        <f>'[5]вспомогат'!J30</f>
        <v>-1807434.7799999993</v>
      </c>
      <c r="I32" s="36">
        <f>'[5]вспомогат'!K30</f>
        <v>90.47890798062136</v>
      </c>
      <c r="J32" s="37">
        <f>'[5]вспомогат'!L30</f>
        <v>-1016754.3699999992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9709515.92</v>
      </c>
      <c r="F33" s="38">
        <f>'[5]вспомогат'!H31</f>
        <v>482892.27999999933</v>
      </c>
      <c r="G33" s="39">
        <f>'[5]вспомогат'!I31</f>
        <v>22.083485048249198</v>
      </c>
      <c r="H33" s="35">
        <f>'[5]вспомогат'!J31</f>
        <v>-1703774.7200000007</v>
      </c>
      <c r="I33" s="36">
        <f>'[5]вспомогат'!K31</f>
        <v>89.75965879645062</v>
      </c>
      <c r="J33" s="37">
        <f>'[5]вспомогат'!L31</f>
        <v>-1107722.08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3547647.97</v>
      </c>
      <c r="F34" s="38">
        <f>'[5]вспомогат'!H32</f>
        <v>156135.55000000028</v>
      </c>
      <c r="G34" s="39">
        <f>'[5]вспомогат'!I32</f>
        <v>21.19005773349225</v>
      </c>
      <c r="H34" s="35">
        <f>'[5]вспомогат'!J32</f>
        <v>-580698.4499999997</v>
      </c>
      <c r="I34" s="36">
        <f>'[5]вспомогат'!K32</f>
        <v>92.0705808678176</v>
      </c>
      <c r="J34" s="37">
        <f>'[5]вспомогат'!L32</f>
        <v>-305535.0299999998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8695545.13</v>
      </c>
      <c r="F35" s="38">
        <f>'[5]вспомогат'!H33</f>
        <v>363143.18000000063</v>
      </c>
      <c r="G35" s="39">
        <f>'[5]вспомогат'!I33</f>
        <v>15.797907406819336</v>
      </c>
      <c r="H35" s="35">
        <f>'[5]вспомогат'!J33</f>
        <v>-1935535.8199999994</v>
      </c>
      <c r="I35" s="36">
        <f>'[5]вспомогат'!K33</f>
        <v>84.0744307444641</v>
      </c>
      <c r="J35" s="37">
        <f>'[5]вспомогат'!L33</f>
        <v>-1647129.8699999992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6823713.12</v>
      </c>
      <c r="F36" s="38">
        <f>'[5]вспомогат'!H34</f>
        <v>279772.66000000015</v>
      </c>
      <c r="G36" s="39">
        <f>'[5]вспомогат'!I34</f>
        <v>18.159567970349897</v>
      </c>
      <c r="H36" s="35">
        <f>'[5]вспомогат'!J34</f>
        <v>-1260862.3399999999</v>
      </c>
      <c r="I36" s="36">
        <f>'[5]вспомогат'!K34</f>
        <v>90.49327299310728</v>
      </c>
      <c r="J36" s="37">
        <f>'[5]вспомогат'!L34</f>
        <v>-716861.8799999999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13949712.72</v>
      </c>
      <c r="F37" s="38">
        <f>'[5]вспомогат'!H35</f>
        <v>508131.16000000015</v>
      </c>
      <c r="G37" s="39">
        <f>'[5]вспомогат'!I35</f>
        <v>15.233726679751902</v>
      </c>
      <c r="H37" s="35">
        <f>'[5]вспомогат'!J35</f>
        <v>-2827435.84</v>
      </c>
      <c r="I37" s="36">
        <f>'[5]вспомогат'!K35</f>
        <v>85.40023119145143</v>
      </c>
      <c r="J37" s="37">
        <f>'[5]вспомогат'!L35</f>
        <v>-2384801.2799999993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227159043.41</v>
      </c>
      <c r="F38" s="42">
        <f>SUM(F18:F37)</f>
        <v>9830457.589999996</v>
      </c>
      <c r="G38" s="43">
        <f>F38/D38*100</f>
        <v>19.426044587909868</v>
      </c>
      <c r="H38" s="42">
        <f>SUM(H18:H37)</f>
        <v>-40774067.41000001</v>
      </c>
      <c r="I38" s="44">
        <f>E38/C38*100</f>
        <v>89.18885158453618</v>
      </c>
      <c r="J38" s="42">
        <f>SUM(J18:J37)</f>
        <v>-27535393.589999996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1570105177.52</v>
      </c>
      <c r="F39" s="53">
        <f>'[5]вспомогат'!H36</f>
        <v>93664096.03999999</v>
      </c>
      <c r="G39" s="54">
        <f>'[5]вспомогат'!I36</f>
        <v>29.05749748280193</v>
      </c>
      <c r="H39" s="53">
        <f>'[5]вспомогат'!J36</f>
        <v>-228676449.96</v>
      </c>
      <c r="I39" s="54">
        <f>'[5]вспомогат'!K36</f>
        <v>89.13863797581122</v>
      </c>
      <c r="J39" s="53">
        <f>'[5]вспомогат'!L36</f>
        <v>-191314127.48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10.06.2013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2013-06-11T04:53:03Z</dcterms:created>
  <dcterms:modified xsi:type="dcterms:W3CDTF">2013-06-11T04:53:27Z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