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<sst xmlns="http://schemas.openxmlformats.org/spreadsheetml/2006/main" count="47" uniqueCount="42">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</sst>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7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07.06.2013</v>
          </cell>
        </row>
        <row r="6">
          <cell r="G6" t="str">
            <v>Фактично надійшло на 07.06.2013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372421031.83</v>
          </cell>
          <cell r="H10">
            <v>22386299.180000007</v>
          </cell>
          <cell r="I10">
            <v>31.709690964535973</v>
          </cell>
          <cell r="J10">
            <v>-48211358.81999999</v>
          </cell>
          <cell r="K10">
            <v>88.81348654549757</v>
          </cell>
          <cell r="L10">
            <v>-46908336.17000002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728322059.8</v>
          </cell>
          <cell r="H11">
            <v>44078759.339999914</v>
          </cell>
          <cell r="I11">
            <v>31.034779462395967</v>
          </cell>
          <cell r="J11">
            <v>-97951440.66000009</v>
          </cell>
          <cell r="K11">
            <v>90.49595822227732</v>
          </cell>
          <cell r="L11">
            <v>-76489640.20000005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52427851.59</v>
          </cell>
          <cell r="H12">
            <v>1871407.240000002</v>
          </cell>
          <cell r="I12">
            <v>14.23159848279003</v>
          </cell>
          <cell r="J12">
            <v>-11278255.759999998</v>
          </cell>
          <cell r="K12">
            <v>82.95024417372484</v>
          </cell>
          <cell r="L12">
            <v>-10776123.409999996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116092959.54</v>
          </cell>
          <cell r="H13">
            <v>8515610.080000013</v>
          </cell>
          <cell r="I13">
            <v>29.39373366352752</v>
          </cell>
          <cell r="J13">
            <v>-20455224.919999987</v>
          </cell>
          <cell r="K13">
            <v>85.0582868060955</v>
          </cell>
          <cell r="L13">
            <v>-20393400.459999993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59644391.91</v>
          </cell>
          <cell r="H14">
            <v>2506970.3599999994</v>
          </cell>
          <cell r="I14">
            <v>16.8850821532607</v>
          </cell>
          <cell r="J14">
            <v>-12340279.64</v>
          </cell>
          <cell r="K14">
            <v>83.74833528039022</v>
          </cell>
          <cell r="L14">
            <v>-11574208.090000004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10063200.92</v>
          </cell>
          <cell r="H15">
            <v>499953.73000000045</v>
          </cell>
          <cell r="I15">
            <v>23.357794166084638</v>
          </cell>
          <cell r="J15">
            <v>-1640461.2699999996</v>
          </cell>
          <cell r="K15">
            <v>86.1954371206862</v>
          </cell>
          <cell r="L15">
            <v>-1611664.08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9156929.31</v>
          </cell>
          <cell r="H16">
            <v>372417.23000000045</v>
          </cell>
          <cell r="I16">
            <v>14.85066402206284</v>
          </cell>
          <cell r="J16">
            <v>-2135330.7699999996</v>
          </cell>
          <cell r="K16">
            <v>88.52326936735778</v>
          </cell>
          <cell r="L16">
            <v>-1187163.6899999995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35869937.3</v>
          </cell>
          <cell r="H17">
            <v>1920149.2799999937</v>
          </cell>
          <cell r="I17">
            <v>28.440083180775904</v>
          </cell>
          <cell r="J17">
            <v>-4831410.720000006</v>
          </cell>
          <cell r="K17">
            <v>92.98906898232579</v>
          </cell>
          <cell r="L17">
            <v>-2704421.700000003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3095199.2</v>
          </cell>
          <cell r="H18">
            <v>96854.97999999998</v>
          </cell>
          <cell r="I18">
            <v>10.022214335013444</v>
          </cell>
          <cell r="J18">
            <v>-869548.02</v>
          </cell>
          <cell r="K18">
            <v>80.97045278797728</v>
          </cell>
          <cell r="L18">
            <v>-727428.7999999998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6369051.67</v>
          </cell>
          <cell r="H19">
            <v>182061.83999999985</v>
          </cell>
          <cell r="I19">
            <v>10.817600556144766</v>
          </cell>
          <cell r="J19">
            <v>-1500953.1600000001</v>
          </cell>
          <cell r="K19">
            <v>84.05910551754002</v>
          </cell>
          <cell r="L19">
            <v>-1207821.33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15326325.69</v>
          </cell>
          <cell r="H20">
            <v>731965.3699999992</v>
          </cell>
          <cell r="I20">
            <v>20.36033291275572</v>
          </cell>
          <cell r="J20">
            <v>-2863090.630000001</v>
          </cell>
          <cell r="K20">
            <v>88.40969639823227</v>
          </cell>
          <cell r="L20">
            <v>-2009245.3100000005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10514914.26</v>
          </cell>
          <cell r="H21">
            <v>329599.26999999955</v>
          </cell>
          <cell r="I21">
            <v>12.907704616551015</v>
          </cell>
          <cell r="J21">
            <v>-2223908.7300000004</v>
          </cell>
          <cell r="K21">
            <v>85.0235566092507</v>
          </cell>
          <cell r="L21">
            <v>-1852145.7400000002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15970243.29</v>
          </cell>
          <cell r="H22">
            <v>271589.9699999988</v>
          </cell>
          <cell r="I22">
            <v>7.0050060818903805</v>
          </cell>
          <cell r="J22">
            <v>-3605494.030000001</v>
          </cell>
          <cell r="K22">
            <v>83.03214470062298</v>
          </cell>
          <cell r="L22">
            <v>-3263564.710000001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8729419.99</v>
          </cell>
          <cell r="H23">
            <v>382912.5099999998</v>
          </cell>
          <cell r="I23">
            <v>19.31778560531455</v>
          </cell>
          <cell r="J23">
            <v>-1599263.4900000002</v>
          </cell>
          <cell r="K23">
            <v>88.49466543448497</v>
          </cell>
          <cell r="L23">
            <v>-1134926.0099999998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8591154.14</v>
          </cell>
          <cell r="H24">
            <v>335289.7600000007</v>
          </cell>
          <cell r="I24">
            <v>20.326307519205443</v>
          </cell>
          <cell r="J24">
            <v>-1314246.2399999993</v>
          </cell>
          <cell r="K24">
            <v>101.79099819265276</v>
          </cell>
          <cell r="L24">
            <v>151160.1400000006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12074599.88</v>
          </cell>
          <cell r="H25">
            <v>539870.8500000015</v>
          </cell>
          <cell r="I25">
            <v>19.248173660060164</v>
          </cell>
          <cell r="J25">
            <v>-2264919.1499999985</v>
          </cell>
          <cell r="K25">
            <v>89.76951168748559</v>
          </cell>
          <cell r="L25">
            <v>-1376069.1199999992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7324544.6</v>
          </cell>
          <cell r="H26">
            <v>174885.40999999922</v>
          </cell>
          <cell r="I26">
            <v>10.975619414848335</v>
          </cell>
          <cell r="J26">
            <v>-1418513.5900000008</v>
          </cell>
          <cell r="K26">
            <v>87.54566223417034</v>
          </cell>
          <cell r="L26">
            <v>-1041997.4000000004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5983454.55</v>
          </cell>
          <cell r="H27">
            <v>195209.89999999944</v>
          </cell>
          <cell r="I27">
            <v>13.567143878797022</v>
          </cell>
          <cell r="J27">
            <v>-1243633.1000000006</v>
          </cell>
          <cell r="K27">
            <v>88.75881568569395</v>
          </cell>
          <cell r="L27">
            <v>-757796.4500000002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11660889.83</v>
          </cell>
          <cell r="H28">
            <v>344838.8699999992</v>
          </cell>
          <cell r="I28">
            <v>13.440667389553756</v>
          </cell>
          <cell r="J28">
            <v>-2220799.130000001</v>
          </cell>
          <cell r="K28">
            <v>89.43353493969066</v>
          </cell>
          <cell r="L28">
            <v>-1377720.17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23517899.43</v>
          </cell>
          <cell r="H29">
            <v>1293421.5199999996</v>
          </cell>
          <cell r="I29">
            <v>29.086777632653636</v>
          </cell>
          <cell r="J29">
            <v>-3153346.4800000004</v>
          </cell>
          <cell r="K29">
            <v>90.55278878985719</v>
          </cell>
          <cell r="L29">
            <v>-2453580.5700000003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9648352.67</v>
          </cell>
          <cell r="H30">
            <v>269323.2599999998</v>
          </cell>
          <cell r="I30">
            <v>12.882464954159497</v>
          </cell>
          <cell r="J30">
            <v>-1821295.7400000002</v>
          </cell>
          <cell r="K30">
            <v>90.34911116879458</v>
          </cell>
          <cell r="L30">
            <v>-1030615.3300000001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9643568.24</v>
          </cell>
          <cell r="H31">
            <v>416944.5999999996</v>
          </cell>
          <cell r="I31">
            <v>19.06758550799</v>
          </cell>
          <cell r="J31">
            <v>-1769722.4000000004</v>
          </cell>
          <cell r="K31">
            <v>89.15000520465576</v>
          </cell>
          <cell r="L31">
            <v>-1173669.7599999998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3528321.68</v>
          </cell>
          <cell r="H32">
            <v>136809.26000000024</v>
          </cell>
          <cell r="I32">
            <v>18.56717523892766</v>
          </cell>
          <cell r="J32">
            <v>-600024.7399999998</v>
          </cell>
          <cell r="K32">
            <v>91.56901398142783</v>
          </cell>
          <cell r="L32">
            <v>-324861.31999999983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8681373.59</v>
          </cell>
          <cell r="H33">
            <v>348971.63999999966</v>
          </cell>
          <cell r="I33">
            <v>15.181399403744484</v>
          </cell>
          <cell r="J33">
            <v>-1949707.3600000003</v>
          </cell>
          <cell r="K33">
            <v>83.9374106795389</v>
          </cell>
          <cell r="L33">
            <v>-1661301.4100000001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6806404.64</v>
          </cell>
          <cell r="H34">
            <v>262464.1799999997</v>
          </cell>
          <cell r="I34">
            <v>17.036103944152877</v>
          </cell>
          <cell r="J34">
            <v>-1278170.8200000003</v>
          </cell>
          <cell r="K34">
            <v>90.2637350599921</v>
          </cell>
          <cell r="L34">
            <v>-734170.3600000003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13907330.42</v>
          </cell>
          <cell r="H35">
            <v>465748.8599999994</v>
          </cell>
          <cell r="I35">
            <v>13.963109120578283</v>
          </cell>
          <cell r="J35">
            <v>-2869818.1400000006</v>
          </cell>
          <cell r="K35">
            <v>85.14076647765584</v>
          </cell>
          <cell r="L35">
            <v>-2427183.58</v>
          </cell>
        </row>
        <row r="36">
          <cell r="B36">
            <v>4036543380</v>
          </cell>
          <cell r="C36">
            <v>1761419305</v>
          </cell>
          <cell r="D36">
            <v>322340546</v>
          </cell>
          <cell r="G36">
            <v>1565371409.9700003</v>
          </cell>
          <cell r="H36">
            <v>88930328.48999996</v>
          </cell>
          <cell r="I36">
            <v>27.588936481481284</v>
          </cell>
          <cell r="J36">
            <v>-233410217.5100001</v>
          </cell>
          <cell r="K36">
            <v>88.86989063458688</v>
          </cell>
          <cell r="L36">
            <v>-196047895.03000012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372421031.83</v>
      </c>
      <c r="F10" s="33">
        <f>'[5]вспомогат'!H10</f>
        <v>22386299.180000007</v>
      </c>
      <c r="G10" s="34">
        <f>'[5]вспомогат'!I10</f>
        <v>31.709690964535973</v>
      </c>
      <c r="H10" s="35">
        <f>'[5]вспомогат'!J10</f>
        <v>-48211358.81999999</v>
      </c>
      <c r="I10" s="36">
        <f>'[5]вспомогат'!K10</f>
        <v>88.81348654549757</v>
      </c>
      <c r="J10" s="37">
        <f>'[5]вспомогат'!L10</f>
        <v>-46908336.17000002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728322059.8</v>
      </c>
      <c r="F12" s="38">
        <f>'[5]вспомогат'!H11</f>
        <v>44078759.339999914</v>
      </c>
      <c r="G12" s="39">
        <f>'[5]вспомогат'!I11</f>
        <v>31.034779462395967</v>
      </c>
      <c r="H12" s="35">
        <f>'[5]вспомогат'!J11</f>
        <v>-97951440.66000009</v>
      </c>
      <c r="I12" s="36">
        <f>'[5]вспомогат'!K11</f>
        <v>90.49595822227732</v>
      </c>
      <c r="J12" s="37">
        <f>'[5]вспомогат'!L11</f>
        <v>-76489640.20000005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52427851.59</v>
      </c>
      <c r="F13" s="38">
        <f>'[5]вспомогат'!H12</f>
        <v>1871407.240000002</v>
      </c>
      <c r="G13" s="39">
        <f>'[5]вспомогат'!I12</f>
        <v>14.23159848279003</v>
      </c>
      <c r="H13" s="35">
        <f>'[5]вспомогат'!J12</f>
        <v>-11278255.759999998</v>
      </c>
      <c r="I13" s="36">
        <f>'[5]вспомогат'!K12</f>
        <v>82.95024417372484</v>
      </c>
      <c r="J13" s="37">
        <f>'[5]вспомогат'!L12</f>
        <v>-10776123.409999996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116092959.54</v>
      </c>
      <c r="F14" s="38">
        <f>'[5]вспомогат'!H13</f>
        <v>8515610.080000013</v>
      </c>
      <c r="G14" s="39">
        <f>'[5]вспомогат'!I13</f>
        <v>29.39373366352752</v>
      </c>
      <c r="H14" s="35">
        <f>'[5]вспомогат'!J13</f>
        <v>-20455224.919999987</v>
      </c>
      <c r="I14" s="36">
        <f>'[5]вспомогат'!K13</f>
        <v>85.0582868060955</v>
      </c>
      <c r="J14" s="37">
        <f>'[5]вспомогат'!L13</f>
        <v>-20393400.459999993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59644391.91</v>
      </c>
      <c r="F15" s="38">
        <f>'[5]вспомогат'!H14</f>
        <v>2506970.3599999994</v>
      </c>
      <c r="G15" s="39">
        <f>'[5]вспомогат'!I14</f>
        <v>16.8850821532607</v>
      </c>
      <c r="H15" s="35">
        <f>'[5]вспомогат'!J14</f>
        <v>-12340279.64</v>
      </c>
      <c r="I15" s="36">
        <f>'[5]вспомогат'!K14</f>
        <v>83.74833528039022</v>
      </c>
      <c r="J15" s="37">
        <f>'[5]вспомогат'!L14</f>
        <v>-11574208.090000004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10063200.92</v>
      </c>
      <c r="F16" s="38">
        <f>'[5]вспомогат'!H15</f>
        <v>499953.73000000045</v>
      </c>
      <c r="G16" s="39">
        <f>'[5]вспомогат'!I15</f>
        <v>23.357794166084638</v>
      </c>
      <c r="H16" s="35">
        <f>'[5]вспомогат'!J15</f>
        <v>-1640461.2699999996</v>
      </c>
      <c r="I16" s="36">
        <f>'[5]вспомогат'!K15</f>
        <v>86.1954371206862</v>
      </c>
      <c r="J16" s="37">
        <f>'[5]вспомогат'!L15</f>
        <v>-1611664.08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966550463.7599999</v>
      </c>
      <c r="F17" s="42">
        <f>SUM(F12:F16)</f>
        <v>57472700.749999925</v>
      </c>
      <c r="G17" s="43">
        <f>F17/D17*100</f>
        <v>28.573714080590346</v>
      </c>
      <c r="H17" s="42">
        <f>SUM(H12:H16)</f>
        <v>-143665662.2500001</v>
      </c>
      <c r="I17" s="44">
        <f>E17/C17*100</f>
        <v>88.88674486513875</v>
      </c>
      <c r="J17" s="42">
        <f>SUM(J12:J16)</f>
        <v>-120845036.24000004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9156929.31</v>
      </c>
      <c r="F18" s="46">
        <f>'[5]вспомогат'!H16</f>
        <v>372417.23000000045</v>
      </c>
      <c r="G18" s="47">
        <f>'[5]вспомогат'!I16</f>
        <v>14.85066402206284</v>
      </c>
      <c r="H18" s="48">
        <f>'[5]вспомогат'!J16</f>
        <v>-2135330.7699999996</v>
      </c>
      <c r="I18" s="49">
        <f>'[5]вспомогат'!K16</f>
        <v>88.52326936735778</v>
      </c>
      <c r="J18" s="50">
        <f>'[5]вспомогат'!L16</f>
        <v>-1187163.6899999995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35869937.3</v>
      </c>
      <c r="F19" s="38">
        <f>'[5]вспомогат'!H17</f>
        <v>1920149.2799999937</v>
      </c>
      <c r="G19" s="39">
        <f>'[5]вспомогат'!I17</f>
        <v>28.440083180775904</v>
      </c>
      <c r="H19" s="35">
        <f>'[5]вспомогат'!J17</f>
        <v>-4831410.720000006</v>
      </c>
      <c r="I19" s="36">
        <f>'[5]вспомогат'!K17</f>
        <v>92.98906898232579</v>
      </c>
      <c r="J19" s="37">
        <f>'[5]вспомогат'!L17</f>
        <v>-2704421.700000003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3095199.2</v>
      </c>
      <c r="F20" s="38">
        <f>'[5]вспомогат'!H18</f>
        <v>96854.97999999998</v>
      </c>
      <c r="G20" s="39">
        <f>'[5]вспомогат'!I18</f>
        <v>10.022214335013444</v>
      </c>
      <c r="H20" s="35">
        <f>'[5]вспомогат'!J18</f>
        <v>-869548.02</v>
      </c>
      <c r="I20" s="36">
        <f>'[5]вспомогат'!K18</f>
        <v>80.97045278797728</v>
      </c>
      <c r="J20" s="37">
        <f>'[5]вспомогат'!L18</f>
        <v>-727428.7999999998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6369051.67</v>
      </c>
      <c r="F21" s="38">
        <f>'[5]вспомогат'!H19</f>
        <v>182061.83999999985</v>
      </c>
      <c r="G21" s="39">
        <f>'[5]вспомогат'!I19</f>
        <v>10.817600556144766</v>
      </c>
      <c r="H21" s="35">
        <f>'[5]вспомогат'!J19</f>
        <v>-1500953.1600000001</v>
      </c>
      <c r="I21" s="36">
        <f>'[5]вспомогат'!K19</f>
        <v>84.05910551754002</v>
      </c>
      <c r="J21" s="37">
        <f>'[5]вспомогат'!L19</f>
        <v>-1207821.33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15326325.69</v>
      </c>
      <c r="F22" s="38">
        <f>'[5]вспомогат'!H20</f>
        <v>731965.3699999992</v>
      </c>
      <c r="G22" s="39">
        <f>'[5]вспомогат'!I20</f>
        <v>20.36033291275572</v>
      </c>
      <c r="H22" s="35">
        <f>'[5]вспомогат'!J20</f>
        <v>-2863090.630000001</v>
      </c>
      <c r="I22" s="36">
        <f>'[5]вспомогат'!K20</f>
        <v>88.40969639823227</v>
      </c>
      <c r="J22" s="37">
        <f>'[5]вспомогат'!L20</f>
        <v>-2009245.3100000005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10514914.26</v>
      </c>
      <c r="F23" s="38">
        <f>'[5]вспомогат'!H21</f>
        <v>329599.26999999955</v>
      </c>
      <c r="G23" s="39">
        <f>'[5]вспомогат'!I21</f>
        <v>12.907704616551015</v>
      </c>
      <c r="H23" s="35">
        <f>'[5]вспомогат'!J21</f>
        <v>-2223908.7300000004</v>
      </c>
      <c r="I23" s="36">
        <f>'[5]вспомогат'!K21</f>
        <v>85.0235566092507</v>
      </c>
      <c r="J23" s="37">
        <f>'[5]вспомогат'!L21</f>
        <v>-1852145.7400000002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15970243.29</v>
      </c>
      <c r="F24" s="38">
        <f>'[5]вспомогат'!H22</f>
        <v>271589.9699999988</v>
      </c>
      <c r="G24" s="39">
        <f>'[5]вспомогат'!I22</f>
        <v>7.0050060818903805</v>
      </c>
      <c r="H24" s="35">
        <f>'[5]вспомогат'!J22</f>
        <v>-3605494.030000001</v>
      </c>
      <c r="I24" s="36">
        <f>'[5]вспомогат'!K22</f>
        <v>83.03214470062298</v>
      </c>
      <c r="J24" s="37">
        <f>'[5]вспомогат'!L22</f>
        <v>-3263564.710000001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8729419.99</v>
      </c>
      <c r="F25" s="38">
        <f>'[5]вспомогат'!H23</f>
        <v>382912.5099999998</v>
      </c>
      <c r="G25" s="39">
        <f>'[5]вспомогат'!I23</f>
        <v>19.31778560531455</v>
      </c>
      <c r="H25" s="35">
        <f>'[5]вспомогат'!J23</f>
        <v>-1599263.4900000002</v>
      </c>
      <c r="I25" s="36">
        <f>'[5]вспомогат'!K23</f>
        <v>88.49466543448497</v>
      </c>
      <c r="J25" s="37">
        <f>'[5]вспомогат'!L23</f>
        <v>-1134926.0099999998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8591154.14</v>
      </c>
      <c r="F26" s="38">
        <f>'[5]вспомогат'!H24</f>
        <v>335289.7600000007</v>
      </c>
      <c r="G26" s="39">
        <f>'[5]вспомогат'!I24</f>
        <v>20.326307519205443</v>
      </c>
      <c r="H26" s="35">
        <f>'[5]вспомогат'!J24</f>
        <v>-1314246.2399999993</v>
      </c>
      <c r="I26" s="36">
        <f>'[5]вспомогат'!K24</f>
        <v>101.79099819265276</v>
      </c>
      <c r="J26" s="37">
        <f>'[5]вспомогат'!L24</f>
        <v>151160.1400000006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12074599.88</v>
      </c>
      <c r="F27" s="38">
        <f>'[5]вспомогат'!H25</f>
        <v>539870.8500000015</v>
      </c>
      <c r="G27" s="39">
        <f>'[5]вспомогат'!I25</f>
        <v>19.248173660060164</v>
      </c>
      <c r="H27" s="35">
        <f>'[5]вспомогат'!J25</f>
        <v>-2264919.1499999985</v>
      </c>
      <c r="I27" s="36">
        <f>'[5]вспомогат'!K25</f>
        <v>89.76951168748559</v>
      </c>
      <c r="J27" s="37">
        <f>'[5]вспомогат'!L25</f>
        <v>-1376069.1199999992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7324544.6</v>
      </c>
      <c r="F28" s="38">
        <f>'[5]вспомогат'!H26</f>
        <v>174885.40999999922</v>
      </c>
      <c r="G28" s="39">
        <f>'[5]вспомогат'!I26</f>
        <v>10.975619414848335</v>
      </c>
      <c r="H28" s="35">
        <f>'[5]вспомогат'!J26</f>
        <v>-1418513.5900000008</v>
      </c>
      <c r="I28" s="36">
        <f>'[5]вспомогат'!K26</f>
        <v>87.54566223417034</v>
      </c>
      <c r="J28" s="37">
        <f>'[5]вспомогат'!L26</f>
        <v>-1041997.4000000004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5983454.55</v>
      </c>
      <c r="F29" s="38">
        <f>'[5]вспомогат'!H27</f>
        <v>195209.89999999944</v>
      </c>
      <c r="G29" s="39">
        <f>'[5]вспомогат'!I27</f>
        <v>13.567143878797022</v>
      </c>
      <c r="H29" s="35">
        <f>'[5]вспомогат'!J27</f>
        <v>-1243633.1000000006</v>
      </c>
      <c r="I29" s="36">
        <f>'[5]вспомогат'!K27</f>
        <v>88.75881568569395</v>
      </c>
      <c r="J29" s="37">
        <f>'[5]вспомогат'!L27</f>
        <v>-757796.4500000002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11660889.83</v>
      </c>
      <c r="F30" s="38">
        <f>'[5]вспомогат'!H28</f>
        <v>344838.8699999992</v>
      </c>
      <c r="G30" s="39">
        <f>'[5]вспомогат'!I28</f>
        <v>13.440667389553756</v>
      </c>
      <c r="H30" s="35">
        <f>'[5]вспомогат'!J28</f>
        <v>-2220799.130000001</v>
      </c>
      <c r="I30" s="36">
        <f>'[5]вспомогат'!K28</f>
        <v>89.43353493969066</v>
      </c>
      <c r="J30" s="37">
        <f>'[5]вспомогат'!L28</f>
        <v>-1377720.17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23517899.43</v>
      </c>
      <c r="F31" s="38">
        <f>'[5]вспомогат'!H29</f>
        <v>1293421.5199999996</v>
      </c>
      <c r="G31" s="39">
        <f>'[5]вспомогат'!I29</f>
        <v>29.086777632653636</v>
      </c>
      <c r="H31" s="35">
        <f>'[5]вспомогат'!J29</f>
        <v>-3153346.4800000004</v>
      </c>
      <c r="I31" s="36">
        <f>'[5]вспомогат'!K29</f>
        <v>90.55278878985719</v>
      </c>
      <c r="J31" s="37">
        <f>'[5]вспомогат'!L29</f>
        <v>-2453580.5700000003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9648352.67</v>
      </c>
      <c r="F32" s="38">
        <f>'[5]вспомогат'!H30</f>
        <v>269323.2599999998</v>
      </c>
      <c r="G32" s="39">
        <f>'[5]вспомогат'!I30</f>
        <v>12.882464954159497</v>
      </c>
      <c r="H32" s="35">
        <f>'[5]вспомогат'!J30</f>
        <v>-1821295.7400000002</v>
      </c>
      <c r="I32" s="36">
        <f>'[5]вспомогат'!K30</f>
        <v>90.34911116879458</v>
      </c>
      <c r="J32" s="37">
        <f>'[5]вспомогат'!L30</f>
        <v>-1030615.3300000001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9643568.24</v>
      </c>
      <c r="F33" s="38">
        <f>'[5]вспомогат'!H31</f>
        <v>416944.5999999996</v>
      </c>
      <c r="G33" s="39">
        <f>'[5]вспомогат'!I31</f>
        <v>19.06758550799</v>
      </c>
      <c r="H33" s="35">
        <f>'[5]вспомогат'!J31</f>
        <v>-1769722.4000000004</v>
      </c>
      <c r="I33" s="36">
        <f>'[5]вспомогат'!K31</f>
        <v>89.15000520465576</v>
      </c>
      <c r="J33" s="37">
        <f>'[5]вспомогат'!L31</f>
        <v>-1173669.7599999998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3528321.68</v>
      </c>
      <c r="F34" s="38">
        <f>'[5]вспомогат'!H32</f>
        <v>136809.26000000024</v>
      </c>
      <c r="G34" s="39">
        <f>'[5]вспомогат'!I32</f>
        <v>18.56717523892766</v>
      </c>
      <c r="H34" s="35">
        <f>'[5]вспомогат'!J32</f>
        <v>-600024.7399999998</v>
      </c>
      <c r="I34" s="36">
        <f>'[5]вспомогат'!K32</f>
        <v>91.56901398142783</v>
      </c>
      <c r="J34" s="37">
        <f>'[5]вспомогат'!L32</f>
        <v>-324861.31999999983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8681373.59</v>
      </c>
      <c r="F35" s="38">
        <f>'[5]вспомогат'!H33</f>
        <v>348971.63999999966</v>
      </c>
      <c r="G35" s="39">
        <f>'[5]вспомогат'!I33</f>
        <v>15.181399403744484</v>
      </c>
      <c r="H35" s="35">
        <f>'[5]вспомогат'!J33</f>
        <v>-1949707.3600000003</v>
      </c>
      <c r="I35" s="36">
        <f>'[5]вспомогат'!K33</f>
        <v>83.9374106795389</v>
      </c>
      <c r="J35" s="37">
        <f>'[5]вспомогат'!L33</f>
        <v>-1661301.4100000001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6806404.64</v>
      </c>
      <c r="F36" s="38">
        <f>'[5]вспомогат'!H34</f>
        <v>262464.1799999997</v>
      </c>
      <c r="G36" s="39">
        <f>'[5]вспомогат'!I34</f>
        <v>17.036103944152877</v>
      </c>
      <c r="H36" s="35">
        <f>'[5]вспомогат'!J34</f>
        <v>-1278170.8200000003</v>
      </c>
      <c r="I36" s="36">
        <f>'[5]вспомогат'!K34</f>
        <v>90.2637350599921</v>
      </c>
      <c r="J36" s="37">
        <f>'[5]вспомогат'!L34</f>
        <v>-734170.3600000003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13907330.42</v>
      </c>
      <c r="F37" s="38">
        <f>'[5]вспомогат'!H35</f>
        <v>465748.8599999994</v>
      </c>
      <c r="G37" s="39">
        <f>'[5]вспомогат'!I35</f>
        <v>13.963109120578283</v>
      </c>
      <c r="H37" s="35">
        <f>'[5]вспомогат'!J35</f>
        <v>-2869818.1400000006</v>
      </c>
      <c r="I37" s="36">
        <f>'[5]вспомогат'!K35</f>
        <v>85.14076647765584</v>
      </c>
      <c r="J37" s="37">
        <f>'[5]вспомогат'!L35</f>
        <v>-2427183.58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254694437</v>
      </c>
      <c r="D38" s="42">
        <f>SUM(D18:D37)</f>
        <v>50604525</v>
      </c>
      <c r="E38" s="42">
        <f>SUM(E18:E37)</f>
        <v>226399914.38</v>
      </c>
      <c r="F38" s="42">
        <f>SUM(F18:F37)</f>
        <v>9071328.559999991</v>
      </c>
      <c r="G38" s="43">
        <f>F38/D38*100</f>
        <v>17.925923739033202</v>
      </c>
      <c r="H38" s="42">
        <f>SUM(H18:H37)</f>
        <v>-41533196.44000001</v>
      </c>
      <c r="I38" s="44">
        <f>E38/C38*100</f>
        <v>88.8907967707202</v>
      </c>
      <c r="J38" s="42">
        <f>SUM(J18:J37)</f>
        <v>-28294522.620000005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1761419305</v>
      </c>
      <c r="D39" s="53">
        <f>'[5]вспомогат'!D36</f>
        <v>322340546</v>
      </c>
      <c r="E39" s="53">
        <f>'[5]вспомогат'!G36</f>
        <v>1565371409.9700003</v>
      </c>
      <c r="F39" s="53">
        <f>'[5]вспомогат'!H36</f>
        <v>88930328.48999996</v>
      </c>
      <c r="G39" s="54">
        <f>'[5]вспомогат'!I36</f>
        <v>27.588936481481284</v>
      </c>
      <c r="H39" s="53">
        <f>'[5]вспомогат'!J36</f>
        <v>-233410217.5100001</v>
      </c>
      <c r="I39" s="54">
        <f>'[5]вспомогат'!K36</f>
        <v>88.86989063458688</v>
      </c>
      <c r="J39" s="53">
        <f>'[5]вспомогат'!L36</f>
        <v>-196047895.03000012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2013-06-10T05:17:40Z</dcterms:created>
  <dcterms:modified xsi:type="dcterms:W3CDTF">2013-06-10T05:18:12Z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