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<sst xmlns="http://schemas.openxmlformats.org/spreadsheetml/2006/main" count="47" uniqueCount="42">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</sst>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606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06.06.2013</v>
          </cell>
        </row>
        <row r="6">
          <cell r="G6" t="str">
            <v>Фактично надійшло на 06.06.2013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931893880</v>
          </cell>
          <cell r="C10">
            <v>419329368</v>
          </cell>
          <cell r="D10">
            <v>70597658</v>
          </cell>
          <cell r="G10">
            <v>362162064.98</v>
          </cell>
          <cell r="H10">
            <v>12127332.330000043</v>
          </cell>
          <cell r="I10">
            <v>17.178094392309788</v>
          </cell>
          <cell r="J10">
            <v>-58470325.66999996</v>
          </cell>
          <cell r="K10">
            <v>86.36696893121018</v>
          </cell>
          <cell r="L10">
            <v>-57167303.01999998</v>
          </cell>
        </row>
        <row r="11">
          <cell r="B11">
            <v>1874282300</v>
          </cell>
          <cell r="C11">
            <v>804811700</v>
          </cell>
          <cell r="D11">
            <v>142030200</v>
          </cell>
          <cell r="G11">
            <v>703981773.24</v>
          </cell>
          <cell r="H11">
            <v>19738472.77999997</v>
          </cell>
          <cell r="I11">
            <v>13.89737730426344</v>
          </cell>
          <cell r="J11">
            <v>-122291727.22000003</v>
          </cell>
          <cell r="K11">
            <v>87.47161270642562</v>
          </cell>
          <cell r="L11">
            <v>-100829926.75999999</v>
          </cell>
        </row>
        <row r="12">
          <cell r="B12">
            <v>145415530</v>
          </cell>
          <cell r="C12">
            <v>63203975</v>
          </cell>
          <cell r="D12">
            <v>13149663</v>
          </cell>
          <cell r="G12">
            <v>51905230.45</v>
          </cell>
          <cell r="H12">
            <v>1348786.1000000015</v>
          </cell>
          <cell r="I12">
            <v>10.257191382014897</v>
          </cell>
          <cell r="J12">
            <v>-11800876.899999999</v>
          </cell>
          <cell r="K12">
            <v>82.12336399728024</v>
          </cell>
          <cell r="L12">
            <v>-11298744.549999997</v>
          </cell>
        </row>
        <row r="13">
          <cell r="B13">
            <v>267787710</v>
          </cell>
          <cell r="C13">
            <v>136486360</v>
          </cell>
          <cell r="D13">
            <v>28970835</v>
          </cell>
          <cell r="G13">
            <v>115158408.68</v>
          </cell>
          <cell r="H13">
            <v>7581059.220000014</v>
          </cell>
          <cell r="I13">
            <v>26.167900303874614</v>
          </cell>
          <cell r="J13">
            <v>-21389775.779999986</v>
          </cell>
          <cell r="K13">
            <v>84.3735657394629</v>
          </cell>
          <cell r="L13">
            <v>-21327951.319999993</v>
          </cell>
        </row>
        <row r="14">
          <cell r="B14">
            <v>162592400</v>
          </cell>
          <cell r="C14">
            <v>71218600</v>
          </cell>
          <cell r="D14">
            <v>14847250</v>
          </cell>
          <cell r="G14">
            <v>58987672.47</v>
          </cell>
          <cell r="H14">
            <v>1850250.9200000018</v>
          </cell>
          <cell r="I14">
            <v>12.461909915977719</v>
          </cell>
          <cell r="J14">
            <v>-12996999.079999998</v>
          </cell>
          <cell r="K14">
            <v>82.8262174066887</v>
          </cell>
          <cell r="L14">
            <v>-12230927.530000001</v>
          </cell>
        </row>
        <row r="15">
          <cell r="B15">
            <v>26918300</v>
          </cell>
          <cell r="C15">
            <v>11674865</v>
          </cell>
          <cell r="D15">
            <v>2140415</v>
          </cell>
          <cell r="G15">
            <v>9969621.79</v>
          </cell>
          <cell r="H15">
            <v>406374.5999999996</v>
          </cell>
          <cell r="I15">
            <v>18.985785466837022</v>
          </cell>
          <cell r="J15">
            <v>-1734040.4000000004</v>
          </cell>
          <cell r="K15">
            <v>85.39389354823375</v>
          </cell>
          <cell r="L15">
            <v>-1705243.210000001</v>
          </cell>
        </row>
        <row r="16">
          <cell r="B16">
            <v>26323404</v>
          </cell>
          <cell r="C16">
            <v>10344093</v>
          </cell>
          <cell r="D16">
            <v>2507748</v>
          </cell>
          <cell r="G16">
            <v>9000682.87</v>
          </cell>
          <cell r="H16">
            <v>216170.7899999991</v>
          </cell>
          <cell r="I16">
            <v>8.620116136071053</v>
          </cell>
          <cell r="J16">
            <v>-2291577.210000001</v>
          </cell>
          <cell r="K16">
            <v>87.01277985416411</v>
          </cell>
          <cell r="L16">
            <v>-1343410.1300000008</v>
          </cell>
        </row>
        <row r="17">
          <cell r="B17">
            <v>94207870</v>
          </cell>
          <cell r="C17">
            <v>38574359</v>
          </cell>
          <cell r="D17">
            <v>6751560</v>
          </cell>
          <cell r="G17">
            <v>35642767.2</v>
          </cell>
          <cell r="H17">
            <v>1692979.1799999997</v>
          </cell>
          <cell r="I17">
            <v>25.075377838603224</v>
          </cell>
          <cell r="J17">
            <v>-5058580.82</v>
          </cell>
          <cell r="K17">
            <v>92.40015420606213</v>
          </cell>
          <cell r="L17">
            <v>-2931591.799999997</v>
          </cell>
        </row>
        <row r="18">
          <cell r="B18">
            <v>9123975</v>
          </cell>
          <cell r="C18">
            <v>3822628</v>
          </cell>
          <cell r="D18">
            <v>966403</v>
          </cell>
          <cell r="G18">
            <v>3018656.06</v>
          </cell>
          <cell r="H18">
            <v>20311.83999999985</v>
          </cell>
          <cell r="I18">
            <v>2.101798111139954</v>
          </cell>
          <cell r="J18">
            <v>-946091.1600000001</v>
          </cell>
          <cell r="K18">
            <v>78.96808321395648</v>
          </cell>
          <cell r="L18">
            <v>-803971.94</v>
          </cell>
        </row>
        <row r="19">
          <cell r="B19">
            <v>20633455</v>
          </cell>
          <cell r="C19">
            <v>7576873</v>
          </cell>
          <cell r="D19">
            <v>1683015</v>
          </cell>
          <cell r="G19">
            <v>6323251.39</v>
          </cell>
          <cell r="H19">
            <v>136261.5599999996</v>
          </cell>
          <cell r="I19">
            <v>8.096277216780575</v>
          </cell>
          <cell r="J19">
            <v>-1546753.4400000004</v>
          </cell>
          <cell r="K19">
            <v>83.4546308219763</v>
          </cell>
          <cell r="L19">
            <v>-1253621.6100000003</v>
          </cell>
        </row>
        <row r="20">
          <cell r="B20">
            <v>44694335</v>
          </cell>
          <cell r="C20">
            <v>17335571</v>
          </cell>
          <cell r="D20">
            <v>3595056</v>
          </cell>
          <cell r="G20">
            <v>15084864.26</v>
          </cell>
          <cell r="H20">
            <v>490503.9399999995</v>
          </cell>
          <cell r="I20">
            <v>13.643846994316625</v>
          </cell>
          <cell r="J20">
            <v>-3104552.0600000005</v>
          </cell>
          <cell r="K20">
            <v>87.01682950045314</v>
          </cell>
          <cell r="L20">
            <v>-2250706.74</v>
          </cell>
        </row>
        <row r="21">
          <cell r="B21">
            <v>29964900</v>
          </cell>
          <cell r="C21">
            <v>12367060</v>
          </cell>
          <cell r="D21">
            <v>2553508</v>
          </cell>
          <cell r="G21">
            <v>10360471.73</v>
          </cell>
          <cell r="H21">
            <v>175156.74000000022</v>
          </cell>
          <cell r="I21">
            <v>6.859455306190551</v>
          </cell>
          <cell r="J21">
            <v>-2378351.26</v>
          </cell>
          <cell r="K21">
            <v>83.77473490061502</v>
          </cell>
          <cell r="L21">
            <v>-2006588.2699999996</v>
          </cell>
        </row>
        <row r="22">
          <cell r="B22">
            <v>43454544</v>
          </cell>
          <cell r="C22">
            <v>19233808</v>
          </cell>
          <cell r="D22">
            <v>3877084</v>
          </cell>
          <cell r="G22">
            <v>15862724.95</v>
          </cell>
          <cell r="H22">
            <v>164071.62999999896</v>
          </cell>
          <cell r="I22">
            <v>4.2318306748060905</v>
          </cell>
          <cell r="J22">
            <v>-3713012.370000001</v>
          </cell>
          <cell r="K22">
            <v>82.47313766467877</v>
          </cell>
          <cell r="L22">
            <v>-3371083.0500000007</v>
          </cell>
        </row>
        <row r="23">
          <cell r="B23">
            <v>22406900</v>
          </cell>
          <cell r="C23">
            <v>9864346</v>
          </cell>
          <cell r="D23">
            <v>1982176</v>
          </cell>
          <cell r="G23">
            <v>8579103.44</v>
          </cell>
          <cell r="H23">
            <v>232595.95999999903</v>
          </cell>
          <cell r="I23">
            <v>11.734374747751916</v>
          </cell>
          <cell r="J23">
            <v>-1749580.040000001</v>
          </cell>
          <cell r="K23">
            <v>86.97082847661669</v>
          </cell>
          <cell r="L23">
            <v>-1285242.5600000005</v>
          </cell>
        </row>
        <row r="24">
          <cell r="B24">
            <v>23255939</v>
          </cell>
          <cell r="C24">
            <v>8439994</v>
          </cell>
          <cell r="D24">
            <v>1649536</v>
          </cell>
          <cell r="G24">
            <v>8471923.93</v>
          </cell>
          <cell r="H24">
            <v>216059.5499999998</v>
          </cell>
          <cell r="I24">
            <v>13.098201554861477</v>
          </cell>
          <cell r="J24">
            <v>-1433476.4500000002</v>
          </cell>
          <cell r="K24">
            <v>100.37831697510684</v>
          </cell>
          <cell r="L24">
            <v>31929.929999999702</v>
          </cell>
        </row>
        <row r="25">
          <cell r="B25">
            <v>32786400</v>
          </cell>
          <cell r="C25">
            <v>13450669</v>
          </cell>
          <cell r="D25">
            <v>2804790</v>
          </cell>
          <cell r="G25">
            <v>11908670.49</v>
          </cell>
          <cell r="H25">
            <v>373941.4600000009</v>
          </cell>
          <cell r="I25">
            <v>13.33224448176159</v>
          </cell>
          <cell r="J25">
            <v>-2430848.539999999</v>
          </cell>
          <cell r="K25">
            <v>88.53589728510902</v>
          </cell>
          <cell r="L25">
            <v>-1541998.5099999998</v>
          </cell>
        </row>
        <row r="26">
          <cell r="B26">
            <v>21371079</v>
          </cell>
          <cell r="C26">
            <v>8366542</v>
          </cell>
          <cell r="D26">
            <v>1593399</v>
          </cell>
          <cell r="G26">
            <v>7240343.08</v>
          </cell>
          <cell r="H26">
            <v>90683.88999999966</v>
          </cell>
          <cell r="I26">
            <v>5.691222976793613</v>
          </cell>
          <cell r="J26">
            <v>-1502715.1100000003</v>
          </cell>
          <cell r="K26">
            <v>86.53925456897247</v>
          </cell>
          <cell r="L26">
            <v>-1126198.92</v>
          </cell>
        </row>
        <row r="27">
          <cell r="B27">
            <v>17382250</v>
          </cell>
          <cell r="C27">
            <v>6741251</v>
          </cell>
          <cell r="D27">
            <v>1438843</v>
          </cell>
          <cell r="G27">
            <v>5910007.95</v>
          </cell>
          <cell r="H27">
            <v>121763.29999999981</v>
          </cell>
          <cell r="I27">
            <v>8.462584173533862</v>
          </cell>
          <cell r="J27">
            <v>-1317079.7000000002</v>
          </cell>
          <cell r="K27">
            <v>87.66930574161978</v>
          </cell>
          <cell r="L27">
            <v>-831243.0499999998</v>
          </cell>
        </row>
        <row r="28">
          <cell r="B28">
            <v>30804620</v>
          </cell>
          <cell r="C28">
            <v>13034610</v>
          </cell>
          <cell r="D28">
            <v>2561638</v>
          </cell>
          <cell r="G28">
            <v>11559287.37</v>
          </cell>
          <cell r="H28">
            <v>243236.4099999983</v>
          </cell>
          <cell r="I28">
            <v>9.495346727367345</v>
          </cell>
          <cell r="J28">
            <v>-2318401.5900000017</v>
          </cell>
          <cell r="K28">
            <v>88.68149772030003</v>
          </cell>
          <cell r="L28">
            <v>-1475322.6300000008</v>
          </cell>
        </row>
        <row r="29">
          <cell r="B29">
            <v>63497860</v>
          </cell>
          <cell r="C29">
            <v>25971480</v>
          </cell>
          <cell r="D29">
            <v>4446768</v>
          </cell>
          <cell r="G29">
            <v>22881227.28</v>
          </cell>
          <cell r="H29">
            <v>656749.370000001</v>
          </cell>
          <cell r="I29">
            <v>14.769139518859564</v>
          </cell>
          <cell r="J29">
            <v>-3790018.629999999</v>
          </cell>
          <cell r="K29">
            <v>88.10136072337811</v>
          </cell>
          <cell r="L29">
            <v>-3090252.719999999</v>
          </cell>
        </row>
        <row r="30">
          <cell r="B30">
            <v>26496514</v>
          </cell>
          <cell r="C30">
            <v>10678968</v>
          </cell>
          <cell r="D30">
            <v>2090619</v>
          </cell>
          <cell r="G30">
            <v>9562118.25</v>
          </cell>
          <cell r="H30">
            <v>183088.83999999985</v>
          </cell>
          <cell r="I30">
            <v>8.757637809663064</v>
          </cell>
          <cell r="J30">
            <v>-1907530.1600000001</v>
          </cell>
          <cell r="K30">
            <v>89.54159474960501</v>
          </cell>
          <cell r="L30">
            <v>-1116849.75</v>
          </cell>
        </row>
        <row r="31">
          <cell r="B31">
            <v>28476622</v>
          </cell>
          <cell r="C31">
            <v>10817238</v>
          </cell>
          <cell r="D31">
            <v>2186667</v>
          </cell>
          <cell r="G31">
            <v>9515233.94</v>
          </cell>
          <cell r="H31">
            <v>288610.2999999989</v>
          </cell>
          <cell r="I31">
            <v>13.198639756304864</v>
          </cell>
          <cell r="J31">
            <v>-1898056.7000000011</v>
          </cell>
          <cell r="K31">
            <v>87.96361825449343</v>
          </cell>
          <cell r="L31">
            <v>-1302004.0600000005</v>
          </cell>
        </row>
        <row r="32">
          <cell r="B32">
            <v>9884788</v>
          </cell>
          <cell r="C32">
            <v>3853183</v>
          </cell>
          <cell r="D32">
            <v>736834</v>
          </cell>
          <cell r="G32">
            <v>3505601.93</v>
          </cell>
          <cell r="H32">
            <v>114089.51000000024</v>
          </cell>
          <cell r="I32">
            <v>15.483746678356352</v>
          </cell>
          <cell r="J32">
            <v>-622744.4899999998</v>
          </cell>
          <cell r="K32">
            <v>90.97937808819358</v>
          </cell>
          <cell r="L32">
            <v>-347581.06999999983</v>
          </cell>
        </row>
        <row r="33">
          <cell r="B33">
            <v>25060542</v>
          </cell>
          <cell r="C33">
            <v>10342675</v>
          </cell>
          <cell r="D33">
            <v>2298679</v>
          </cell>
          <cell r="G33">
            <v>8601999.72</v>
          </cell>
          <cell r="H33">
            <v>269597.7700000005</v>
          </cell>
          <cell r="I33">
            <v>11.728378342517615</v>
          </cell>
          <cell r="J33">
            <v>-2029081.2299999995</v>
          </cell>
          <cell r="K33">
            <v>83.16997024464175</v>
          </cell>
          <cell r="L33">
            <v>-1740675.2799999993</v>
          </cell>
        </row>
        <row r="34">
          <cell r="B34">
            <v>19108400</v>
          </cell>
          <cell r="C34">
            <v>7540575</v>
          </cell>
          <cell r="D34">
            <v>1540635</v>
          </cell>
          <cell r="G34">
            <v>6721833.77</v>
          </cell>
          <cell r="H34">
            <v>177893.3099999996</v>
          </cell>
          <cell r="I34">
            <v>11.546752475440295</v>
          </cell>
          <cell r="J34">
            <v>-1362741.6900000004</v>
          </cell>
          <cell r="K34">
            <v>89.14219101328479</v>
          </cell>
          <cell r="L34">
            <v>-818741.2300000004</v>
          </cell>
        </row>
        <row r="35">
          <cell r="B35">
            <v>38718863</v>
          </cell>
          <cell r="C35">
            <v>16334514</v>
          </cell>
          <cell r="D35">
            <v>3335567</v>
          </cell>
          <cell r="G35">
            <v>13760262.54</v>
          </cell>
          <cell r="H35">
            <v>318680.9799999986</v>
          </cell>
          <cell r="I35">
            <v>9.554027246342184</v>
          </cell>
          <cell r="J35">
            <v>-3016886.0200000014</v>
          </cell>
          <cell r="K35">
            <v>84.24041596829878</v>
          </cell>
          <cell r="L35">
            <v>-2574251.460000001</v>
          </cell>
        </row>
        <row r="36">
          <cell r="B36">
            <v>4036543380</v>
          </cell>
          <cell r="C36">
            <v>1761415305</v>
          </cell>
          <cell r="D36">
            <v>322336546</v>
          </cell>
          <cell r="G36">
            <v>1525675803.7600002</v>
          </cell>
          <cell r="H36">
            <v>49234722.28000004</v>
          </cell>
          <cell r="I36">
            <v>15.274322099362584</v>
          </cell>
          <cell r="J36">
            <v>-273101823.7199999</v>
          </cell>
          <cell r="K36">
            <v>86.61647252803904</v>
          </cell>
          <cell r="L36">
            <v>-235739501.24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4" sqref="B2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06.06.2013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06.06.2013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419329368</v>
      </c>
      <c r="D10" s="33">
        <f>'[5]вспомогат'!D10</f>
        <v>70597658</v>
      </c>
      <c r="E10" s="33">
        <f>'[5]вспомогат'!G10</f>
        <v>362162064.98</v>
      </c>
      <c r="F10" s="33">
        <f>'[5]вспомогат'!H10</f>
        <v>12127332.330000043</v>
      </c>
      <c r="G10" s="34">
        <f>'[5]вспомогат'!I10</f>
        <v>17.178094392309788</v>
      </c>
      <c r="H10" s="35">
        <f>'[5]вспомогат'!J10</f>
        <v>-58470325.66999996</v>
      </c>
      <c r="I10" s="36">
        <f>'[5]вспомогат'!K10</f>
        <v>86.36696893121018</v>
      </c>
      <c r="J10" s="37">
        <f>'[5]вспомогат'!L10</f>
        <v>-57167303.01999998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804811700</v>
      </c>
      <c r="D12" s="38">
        <f>'[5]вспомогат'!D11</f>
        <v>142030200</v>
      </c>
      <c r="E12" s="33">
        <f>'[5]вспомогат'!G11</f>
        <v>703981773.24</v>
      </c>
      <c r="F12" s="38">
        <f>'[5]вспомогат'!H11</f>
        <v>19738472.77999997</v>
      </c>
      <c r="G12" s="39">
        <f>'[5]вспомогат'!I11</f>
        <v>13.89737730426344</v>
      </c>
      <c r="H12" s="35">
        <f>'[5]вспомогат'!J11</f>
        <v>-122291727.22000003</v>
      </c>
      <c r="I12" s="36">
        <f>'[5]вспомогат'!K11</f>
        <v>87.47161270642562</v>
      </c>
      <c r="J12" s="37">
        <f>'[5]вспомогат'!L11</f>
        <v>-100829926.75999999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63203975</v>
      </c>
      <c r="D13" s="38">
        <f>'[5]вспомогат'!D12</f>
        <v>13149663</v>
      </c>
      <c r="E13" s="33">
        <f>'[5]вспомогат'!G12</f>
        <v>51905230.45</v>
      </c>
      <c r="F13" s="38">
        <f>'[5]вспомогат'!H12</f>
        <v>1348786.1000000015</v>
      </c>
      <c r="G13" s="39">
        <f>'[5]вспомогат'!I12</f>
        <v>10.257191382014897</v>
      </c>
      <c r="H13" s="35">
        <f>'[5]вспомогат'!J12</f>
        <v>-11800876.899999999</v>
      </c>
      <c r="I13" s="36">
        <f>'[5]вспомогат'!K12</f>
        <v>82.12336399728024</v>
      </c>
      <c r="J13" s="37">
        <f>'[5]вспомогат'!L12</f>
        <v>-11298744.549999997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136486360</v>
      </c>
      <c r="D14" s="38">
        <f>'[5]вспомогат'!D13</f>
        <v>28970835</v>
      </c>
      <c r="E14" s="33">
        <f>'[5]вспомогат'!G13</f>
        <v>115158408.68</v>
      </c>
      <c r="F14" s="38">
        <f>'[5]вспомогат'!H13</f>
        <v>7581059.220000014</v>
      </c>
      <c r="G14" s="39">
        <f>'[5]вспомогат'!I13</f>
        <v>26.167900303874614</v>
      </c>
      <c r="H14" s="35">
        <f>'[5]вспомогат'!J13</f>
        <v>-21389775.779999986</v>
      </c>
      <c r="I14" s="36">
        <f>'[5]вспомогат'!K13</f>
        <v>84.3735657394629</v>
      </c>
      <c r="J14" s="37">
        <f>'[5]вспомогат'!L13</f>
        <v>-21327951.319999993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71218600</v>
      </c>
      <c r="D15" s="38">
        <f>'[5]вспомогат'!D14</f>
        <v>14847250</v>
      </c>
      <c r="E15" s="33">
        <f>'[5]вспомогат'!G14</f>
        <v>58987672.47</v>
      </c>
      <c r="F15" s="38">
        <f>'[5]вспомогат'!H14</f>
        <v>1850250.9200000018</v>
      </c>
      <c r="G15" s="39">
        <f>'[5]вспомогат'!I14</f>
        <v>12.461909915977719</v>
      </c>
      <c r="H15" s="35">
        <f>'[5]вспомогат'!J14</f>
        <v>-12996999.079999998</v>
      </c>
      <c r="I15" s="36">
        <f>'[5]вспомогат'!K14</f>
        <v>82.8262174066887</v>
      </c>
      <c r="J15" s="37">
        <f>'[5]вспомогат'!L14</f>
        <v>-12230927.530000001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11674865</v>
      </c>
      <c r="D16" s="38">
        <f>'[5]вспомогат'!D15</f>
        <v>2140415</v>
      </c>
      <c r="E16" s="33">
        <f>'[5]вспомогат'!G15</f>
        <v>9969621.79</v>
      </c>
      <c r="F16" s="38">
        <f>'[5]вспомогат'!H15</f>
        <v>406374.5999999996</v>
      </c>
      <c r="G16" s="39">
        <f>'[5]вспомогат'!I15</f>
        <v>18.985785466837022</v>
      </c>
      <c r="H16" s="35">
        <f>'[5]вспомогат'!J15</f>
        <v>-1734040.4000000004</v>
      </c>
      <c r="I16" s="36">
        <f>'[5]вспомогат'!K15</f>
        <v>85.39389354823375</v>
      </c>
      <c r="J16" s="37">
        <f>'[5]вспомогат'!L15</f>
        <v>-1705243.210000001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1087395500</v>
      </c>
      <c r="D17" s="42">
        <f>SUM(D12:D16)</f>
        <v>201138363</v>
      </c>
      <c r="E17" s="42">
        <f>SUM(E12:E16)</f>
        <v>940002706.6300001</v>
      </c>
      <c r="F17" s="42">
        <f>SUM(F12:F16)</f>
        <v>30924943.61999999</v>
      </c>
      <c r="G17" s="43">
        <f>F17/D17*100</f>
        <v>15.374960379885358</v>
      </c>
      <c r="H17" s="42">
        <f>SUM(H12:H16)</f>
        <v>-170213419.38000003</v>
      </c>
      <c r="I17" s="44">
        <f>E17/C17*100</f>
        <v>86.44533719607999</v>
      </c>
      <c r="J17" s="42">
        <f>SUM(J12:J16)</f>
        <v>-147392793.36999997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10344093</v>
      </c>
      <c r="D18" s="46">
        <f>'[5]вспомогат'!D16</f>
        <v>2507748</v>
      </c>
      <c r="E18" s="45">
        <f>'[5]вспомогат'!G16</f>
        <v>9000682.87</v>
      </c>
      <c r="F18" s="46">
        <f>'[5]вспомогат'!H16</f>
        <v>216170.7899999991</v>
      </c>
      <c r="G18" s="47">
        <f>'[5]вспомогат'!I16</f>
        <v>8.620116136071053</v>
      </c>
      <c r="H18" s="48">
        <f>'[5]вспомогат'!J16</f>
        <v>-2291577.210000001</v>
      </c>
      <c r="I18" s="49">
        <f>'[5]вспомогат'!K16</f>
        <v>87.01277985416411</v>
      </c>
      <c r="J18" s="50">
        <f>'[5]вспомогат'!L16</f>
        <v>-1343410.1300000008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38574359</v>
      </c>
      <c r="D19" s="38">
        <f>'[5]вспомогат'!D17</f>
        <v>6751560</v>
      </c>
      <c r="E19" s="33">
        <f>'[5]вспомогат'!G17</f>
        <v>35642767.2</v>
      </c>
      <c r="F19" s="38">
        <f>'[5]вспомогат'!H17</f>
        <v>1692979.1799999997</v>
      </c>
      <c r="G19" s="39">
        <f>'[5]вспомогат'!I17</f>
        <v>25.075377838603224</v>
      </c>
      <c r="H19" s="35">
        <f>'[5]вспомогат'!J17</f>
        <v>-5058580.82</v>
      </c>
      <c r="I19" s="36">
        <f>'[5]вспомогат'!K17</f>
        <v>92.40015420606213</v>
      </c>
      <c r="J19" s="37">
        <f>'[5]вспомогат'!L17</f>
        <v>-2931591.799999997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3822628</v>
      </c>
      <c r="D20" s="38">
        <f>'[5]вспомогат'!D18</f>
        <v>966403</v>
      </c>
      <c r="E20" s="33">
        <f>'[5]вспомогат'!G18</f>
        <v>3018656.06</v>
      </c>
      <c r="F20" s="38">
        <f>'[5]вспомогат'!H18</f>
        <v>20311.83999999985</v>
      </c>
      <c r="G20" s="39">
        <f>'[5]вспомогат'!I18</f>
        <v>2.101798111139954</v>
      </c>
      <c r="H20" s="35">
        <f>'[5]вспомогат'!J18</f>
        <v>-946091.1600000001</v>
      </c>
      <c r="I20" s="36">
        <f>'[5]вспомогат'!K18</f>
        <v>78.96808321395648</v>
      </c>
      <c r="J20" s="37">
        <f>'[5]вспомогат'!L18</f>
        <v>-803971.94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7576873</v>
      </c>
      <c r="D21" s="38">
        <f>'[5]вспомогат'!D19</f>
        <v>1683015</v>
      </c>
      <c r="E21" s="33">
        <f>'[5]вспомогат'!G19</f>
        <v>6323251.39</v>
      </c>
      <c r="F21" s="38">
        <f>'[5]вспомогат'!H19</f>
        <v>136261.5599999996</v>
      </c>
      <c r="G21" s="39">
        <f>'[5]вспомогат'!I19</f>
        <v>8.096277216780575</v>
      </c>
      <c r="H21" s="35">
        <f>'[5]вспомогат'!J19</f>
        <v>-1546753.4400000004</v>
      </c>
      <c r="I21" s="36">
        <f>'[5]вспомогат'!K19</f>
        <v>83.4546308219763</v>
      </c>
      <c r="J21" s="37">
        <f>'[5]вспомогат'!L19</f>
        <v>-1253621.6100000003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17335571</v>
      </c>
      <c r="D22" s="38">
        <f>'[5]вспомогат'!D20</f>
        <v>3595056</v>
      </c>
      <c r="E22" s="33">
        <f>'[5]вспомогат'!G20</f>
        <v>15084864.26</v>
      </c>
      <c r="F22" s="38">
        <f>'[5]вспомогат'!H20</f>
        <v>490503.9399999995</v>
      </c>
      <c r="G22" s="39">
        <f>'[5]вспомогат'!I20</f>
        <v>13.643846994316625</v>
      </c>
      <c r="H22" s="35">
        <f>'[5]вспомогат'!J20</f>
        <v>-3104552.0600000005</v>
      </c>
      <c r="I22" s="36">
        <f>'[5]вспомогат'!K20</f>
        <v>87.01682950045314</v>
      </c>
      <c r="J22" s="37">
        <f>'[5]вспомогат'!L20</f>
        <v>-2250706.74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12367060</v>
      </c>
      <c r="D23" s="38">
        <f>'[5]вспомогат'!D21</f>
        <v>2553508</v>
      </c>
      <c r="E23" s="33">
        <f>'[5]вспомогат'!G21</f>
        <v>10360471.73</v>
      </c>
      <c r="F23" s="38">
        <f>'[5]вспомогат'!H21</f>
        <v>175156.74000000022</v>
      </c>
      <c r="G23" s="39">
        <f>'[5]вспомогат'!I21</f>
        <v>6.859455306190551</v>
      </c>
      <c r="H23" s="35">
        <f>'[5]вспомогат'!J21</f>
        <v>-2378351.26</v>
      </c>
      <c r="I23" s="36">
        <f>'[5]вспомогат'!K21</f>
        <v>83.77473490061502</v>
      </c>
      <c r="J23" s="37">
        <f>'[5]вспомогат'!L21</f>
        <v>-2006588.2699999996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19233808</v>
      </c>
      <c r="D24" s="38">
        <f>'[5]вспомогат'!D22</f>
        <v>3877084</v>
      </c>
      <c r="E24" s="33">
        <f>'[5]вспомогат'!G22</f>
        <v>15862724.95</v>
      </c>
      <c r="F24" s="38">
        <f>'[5]вспомогат'!H22</f>
        <v>164071.62999999896</v>
      </c>
      <c r="G24" s="39">
        <f>'[5]вспомогат'!I22</f>
        <v>4.2318306748060905</v>
      </c>
      <c r="H24" s="35">
        <f>'[5]вспомогат'!J22</f>
        <v>-3713012.370000001</v>
      </c>
      <c r="I24" s="36">
        <f>'[5]вспомогат'!K22</f>
        <v>82.47313766467877</v>
      </c>
      <c r="J24" s="37">
        <f>'[5]вспомогат'!L22</f>
        <v>-3371083.0500000007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9864346</v>
      </c>
      <c r="D25" s="38">
        <f>'[5]вспомогат'!D23</f>
        <v>1982176</v>
      </c>
      <c r="E25" s="33">
        <f>'[5]вспомогат'!G23</f>
        <v>8579103.44</v>
      </c>
      <c r="F25" s="38">
        <f>'[5]вспомогат'!H23</f>
        <v>232595.95999999903</v>
      </c>
      <c r="G25" s="39">
        <f>'[5]вспомогат'!I23</f>
        <v>11.734374747751916</v>
      </c>
      <c r="H25" s="35">
        <f>'[5]вспомогат'!J23</f>
        <v>-1749580.040000001</v>
      </c>
      <c r="I25" s="36">
        <f>'[5]вспомогат'!K23</f>
        <v>86.97082847661669</v>
      </c>
      <c r="J25" s="37">
        <f>'[5]вспомогат'!L23</f>
        <v>-1285242.5600000005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8439994</v>
      </c>
      <c r="D26" s="38">
        <f>'[5]вспомогат'!D24</f>
        <v>1649536</v>
      </c>
      <c r="E26" s="33">
        <f>'[5]вспомогат'!G24</f>
        <v>8471923.93</v>
      </c>
      <c r="F26" s="38">
        <f>'[5]вспомогат'!H24</f>
        <v>216059.5499999998</v>
      </c>
      <c r="G26" s="39">
        <f>'[5]вспомогат'!I24</f>
        <v>13.098201554861477</v>
      </c>
      <c r="H26" s="35">
        <f>'[5]вспомогат'!J24</f>
        <v>-1433476.4500000002</v>
      </c>
      <c r="I26" s="36">
        <f>'[5]вспомогат'!K24</f>
        <v>100.37831697510684</v>
      </c>
      <c r="J26" s="37">
        <f>'[5]вспомогат'!L24</f>
        <v>31929.929999999702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13450669</v>
      </c>
      <c r="D27" s="38">
        <f>'[5]вспомогат'!D25</f>
        <v>2804790</v>
      </c>
      <c r="E27" s="33">
        <f>'[5]вспомогат'!G25</f>
        <v>11908670.49</v>
      </c>
      <c r="F27" s="38">
        <f>'[5]вспомогат'!H25</f>
        <v>373941.4600000009</v>
      </c>
      <c r="G27" s="39">
        <f>'[5]вспомогат'!I25</f>
        <v>13.33224448176159</v>
      </c>
      <c r="H27" s="35">
        <f>'[5]вспомогат'!J25</f>
        <v>-2430848.539999999</v>
      </c>
      <c r="I27" s="36">
        <f>'[5]вспомогат'!K25</f>
        <v>88.53589728510902</v>
      </c>
      <c r="J27" s="37">
        <f>'[5]вспомогат'!L25</f>
        <v>-1541998.5099999998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8366542</v>
      </c>
      <c r="D28" s="38">
        <f>'[5]вспомогат'!D26</f>
        <v>1593399</v>
      </c>
      <c r="E28" s="33">
        <f>'[5]вспомогат'!G26</f>
        <v>7240343.08</v>
      </c>
      <c r="F28" s="38">
        <f>'[5]вспомогат'!H26</f>
        <v>90683.88999999966</v>
      </c>
      <c r="G28" s="39">
        <f>'[5]вспомогат'!I26</f>
        <v>5.691222976793613</v>
      </c>
      <c r="H28" s="35">
        <f>'[5]вспомогат'!J26</f>
        <v>-1502715.1100000003</v>
      </c>
      <c r="I28" s="36">
        <f>'[5]вспомогат'!K26</f>
        <v>86.53925456897247</v>
      </c>
      <c r="J28" s="37">
        <f>'[5]вспомогат'!L26</f>
        <v>-1126198.92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6741251</v>
      </c>
      <c r="D29" s="38">
        <f>'[5]вспомогат'!D27</f>
        <v>1438843</v>
      </c>
      <c r="E29" s="33">
        <f>'[5]вспомогат'!G27</f>
        <v>5910007.95</v>
      </c>
      <c r="F29" s="38">
        <f>'[5]вспомогат'!H27</f>
        <v>121763.29999999981</v>
      </c>
      <c r="G29" s="39">
        <f>'[5]вспомогат'!I27</f>
        <v>8.462584173533862</v>
      </c>
      <c r="H29" s="35">
        <f>'[5]вспомогат'!J27</f>
        <v>-1317079.7000000002</v>
      </c>
      <c r="I29" s="36">
        <f>'[5]вспомогат'!K27</f>
        <v>87.66930574161978</v>
      </c>
      <c r="J29" s="37">
        <f>'[5]вспомогат'!L27</f>
        <v>-831243.0499999998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13034610</v>
      </c>
      <c r="D30" s="38">
        <f>'[5]вспомогат'!D28</f>
        <v>2561638</v>
      </c>
      <c r="E30" s="33">
        <f>'[5]вспомогат'!G28</f>
        <v>11559287.37</v>
      </c>
      <c r="F30" s="38">
        <f>'[5]вспомогат'!H28</f>
        <v>243236.4099999983</v>
      </c>
      <c r="G30" s="39">
        <f>'[5]вспомогат'!I28</f>
        <v>9.495346727367345</v>
      </c>
      <c r="H30" s="35">
        <f>'[5]вспомогат'!J28</f>
        <v>-2318401.5900000017</v>
      </c>
      <c r="I30" s="36">
        <f>'[5]вспомогат'!K28</f>
        <v>88.68149772030003</v>
      </c>
      <c r="J30" s="37">
        <f>'[5]вспомогат'!L28</f>
        <v>-1475322.6300000008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25971480</v>
      </c>
      <c r="D31" s="38">
        <f>'[5]вспомогат'!D29</f>
        <v>4446768</v>
      </c>
      <c r="E31" s="33">
        <f>'[5]вспомогат'!G29</f>
        <v>22881227.28</v>
      </c>
      <c r="F31" s="38">
        <f>'[5]вспомогат'!H29</f>
        <v>656749.370000001</v>
      </c>
      <c r="G31" s="39">
        <f>'[5]вспомогат'!I29</f>
        <v>14.769139518859564</v>
      </c>
      <c r="H31" s="35">
        <f>'[5]вспомогат'!J29</f>
        <v>-3790018.629999999</v>
      </c>
      <c r="I31" s="36">
        <f>'[5]вспомогат'!K29</f>
        <v>88.10136072337811</v>
      </c>
      <c r="J31" s="37">
        <f>'[5]вспомогат'!L29</f>
        <v>-3090252.719999999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10678968</v>
      </c>
      <c r="D32" s="38">
        <f>'[5]вспомогат'!D30</f>
        <v>2090619</v>
      </c>
      <c r="E32" s="33">
        <f>'[5]вспомогат'!G30</f>
        <v>9562118.25</v>
      </c>
      <c r="F32" s="38">
        <f>'[5]вспомогат'!H30</f>
        <v>183088.83999999985</v>
      </c>
      <c r="G32" s="39">
        <f>'[5]вспомогат'!I30</f>
        <v>8.757637809663064</v>
      </c>
      <c r="H32" s="35">
        <f>'[5]вспомогат'!J30</f>
        <v>-1907530.1600000001</v>
      </c>
      <c r="I32" s="36">
        <f>'[5]вспомогат'!K30</f>
        <v>89.54159474960501</v>
      </c>
      <c r="J32" s="37">
        <f>'[5]вспомогат'!L30</f>
        <v>-1116849.75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10817238</v>
      </c>
      <c r="D33" s="38">
        <f>'[5]вспомогат'!D31</f>
        <v>2186667</v>
      </c>
      <c r="E33" s="33">
        <f>'[5]вспомогат'!G31</f>
        <v>9515233.94</v>
      </c>
      <c r="F33" s="38">
        <f>'[5]вспомогат'!H31</f>
        <v>288610.2999999989</v>
      </c>
      <c r="G33" s="39">
        <f>'[5]вспомогат'!I31</f>
        <v>13.198639756304864</v>
      </c>
      <c r="H33" s="35">
        <f>'[5]вспомогат'!J31</f>
        <v>-1898056.7000000011</v>
      </c>
      <c r="I33" s="36">
        <f>'[5]вспомогат'!K31</f>
        <v>87.96361825449343</v>
      </c>
      <c r="J33" s="37">
        <f>'[5]вспомогат'!L31</f>
        <v>-1302004.0600000005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3853183</v>
      </c>
      <c r="D34" s="38">
        <f>'[5]вспомогат'!D32</f>
        <v>736834</v>
      </c>
      <c r="E34" s="33">
        <f>'[5]вспомогат'!G32</f>
        <v>3505601.93</v>
      </c>
      <c r="F34" s="38">
        <f>'[5]вспомогат'!H32</f>
        <v>114089.51000000024</v>
      </c>
      <c r="G34" s="39">
        <f>'[5]вспомогат'!I32</f>
        <v>15.483746678356352</v>
      </c>
      <c r="H34" s="35">
        <f>'[5]вспомогат'!J32</f>
        <v>-622744.4899999998</v>
      </c>
      <c r="I34" s="36">
        <f>'[5]вспомогат'!K32</f>
        <v>90.97937808819358</v>
      </c>
      <c r="J34" s="37">
        <f>'[5]вспомогат'!L32</f>
        <v>-347581.06999999983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10342675</v>
      </c>
      <c r="D35" s="38">
        <f>'[5]вспомогат'!D33</f>
        <v>2298679</v>
      </c>
      <c r="E35" s="33">
        <f>'[5]вспомогат'!G33</f>
        <v>8601999.72</v>
      </c>
      <c r="F35" s="38">
        <f>'[5]вспомогат'!H33</f>
        <v>269597.7700000005</v>
      </c>
      <c r="G35" s="39">
        <f>'[5]вспомогат'!I33</f>
        <v>11.728378342517615</v>
      </c>
      <c r="H35" s="35">
        <f>'[5]вспомогат'!J33</f>
        <v>-2029081.2299999995</v>
      </c>
      <c r="I35" s="36">
        <f>'[5]вспомогат'!K33</f>
        <v>83.16997024464175</v>
      </c>
      <c r="J35" s="37">
        <f>'[5]вспомогат'!L33</f>
        <v>-1740675.2799999993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7540575</v>
      </c>
      <c r="D36" s="38">
        <f>'[5]вспомогат'!D34</f>
        <v>1540635</v>
      </c>
      <c r="E36" s="33">
        <f>'[5]вспомогат'!G34</f>
        <v>6721833.77</v>
      </c>
      <c r="F36" s="38">
        <f>'[5]вспомогат'!H34</f>
        <v>177893.3099999996</v>
      </c>
      <c r="G36" s="39">
        <f>'[5]вспомогат'!I34</f>
        <v>11.546752475440295</v>
      </c>
      <c r="H36" s="35">
        <f>'[5]вспомогат'!J34</f>
        <v>-1362741.6900000004</v>
      </c>
      <c r="I36" s="36">
        <f>'[5]вспомогат'!K34</f>
        <v>89.14219101328479</v>
      </c>
      <c r="J36" s="37">
        <f>'[5]вспомогат'!L34</f>
        <v>-818741.2300000004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16334514</v>
      </c>
      <c r="D37" s="38">
        <f>'[5]вспомогат'!D35</f>
        <v>3335567</v>
      </c>
      <c r="E37" s="33">
        <f>'[5]вспомогат'!G35</f>
        <v>13760262.54</v>
      </c>
      <c r="F37" s="38">
        <f>'[5]вспомогат'!H35</f>
        <v>318680.9799999986</v>
      </c>
      <c r="G37" s="39">
        <f>'[5]вспомогат'!I35</f>
        <v>9.554027246342184</v>
      </c>
      <c r="H37" s="35">
        <f>'[5]вспомогат'!J35</f>
        <v>-3016886.0200000014</v>
      </c>
      <c r="I37" s="36">
        <f>'[5]вспомогат'!K35</f>
        <v>84.24041596829878</v>
      </c>
      <c r="J37" s="37">
        <f>'[5]вспомогат'!L35</f>
        <v>-2574251.460000001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254690437</v>
      </c>
      <c r="D38" s="42">
        <f>SUM(D18:D37)</f>
        <v>50600525</v>
      </c>
      <c r="E38" s="42">
        <f>SUM(E18:E37)</f>
        <v>223511032.15</v>
      </c>
      <c r="F38" s="42">
        <f>SUM(F18:F37)</f>
        <v>6182446.329999993</v>
      </c>
      <c r="G38" s="43">
        <f>F38/D38*100</f>
        <v>12.218146610138913</v>
      </c>
      <c r="H38" s="42">
        <f>SUM(H18:H37)</f>
        <v>-44418078.67000001</v>
      </c>
      <c r="I38" s="44">
        <f>E38/C38*100</f>
        <v>87.75792086375037</v>
      </c>
      <c r="J38" s="42">
        <f>SUM(J18:J37)</f>
        <v>-31179404.850000005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1761415305</v>
      </c>
      <c r="D39" s="53">
        <f>'[5]вспомогат'!D36</f>
        <v>322336546</v>
      </c>
      <c r="E39" s="53">
        <f>'[5]вспомогат'!G36</f>
        <v>1525675803.7600002</v>
      </c>
      <c r="F39" s="53">
        <f>'[5]вспомогат'!H36</f>
        <v>49234722.28000004</v>
      </c>
      <c r="G39" s="54">
        <f>'[5]вспомогат'!I36</f>
        <v>15.274322099362584</v>
      </c>
      <c r="H39" s="53">
        <f>'[5]вспомогат'!J36</f>
        <v>-273101823.7199999</v>
      </c>
      <c r="I39" s="54">
        <f>'[5]вспомогат'!K36</f>
        <v>86.61647252803904</v>
      </c>
      <c r="J39" s="53">
        <f>'[5]вспомогат'!L36</f>
        <v>-235739501.24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06.06.2013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2013-06-07T05:25:59Z</dcterms:created>
  <dcterms:modified xsi:type="dcterms:W3CDTF">2013-06-07T05:26:17Z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