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<sst xmlns="http://schemas.openxmlformats.org/spreadsheetml/2006/main" count="47" uniqueCount="42">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</sst>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05.06.2013</v>
          </cell>
        </row>
        <row r="6">
          <cell r="G6" t="str">
            <v>Фактично надійшло на 05.06.2013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355464991.03</v>
          </cell>
          <cell r="H10">
            <v>5430258.379999995</v>
          </cell>
          <cell r="I10">
            <v>7.691839267529237</v>
          </cell>
          <cell r="J10">
            <v>-65167399.620000005</v>
          </cell>
          <cell r="K10">
            <v>84.76987737000094</v>
          </cell>
          <cell r="L10">
            <v>-63864376.97000003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695474898.25</v>
          </cell>
          <cell r="H11">
            <v>11231597.789999962</v>
          </cell>
          <cell r="I11">
            <v>7.9078940887219495</v>
          </cell>
          <cell r="J11">
            <v>-130798602.21000004</v>
          </cell>
          <cell r="K11">
            <v>86.4146108027505</v>
          </cell>
          <cell r="L11">
            <v>-109336801.75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51426533.07</v>
          </cell>
          <cell r="H12">
            <v>870088.7199999988</v>
          </cell>
          <cell r="I12">
            <v>6.616813830133888</v>
          </cell>
          <cell r="J12">
            <v>-12279574.280000001</v>
          </cell>
          <cell r="K12">
            <v>81.36597907014551</v>
          </cell>
          <cell r="L12">
            <v>-11777441.93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108612916.19</v>
          </cell>
          <cell r="H13">
            <v>1035566.7300000042</v>
          </cell>
          <cell r="I13">
            <v>3.5745146109872366</v>
          </cell>
          <cell r="J13">
            <v>-27935268.269999996</v>
          </cell>
          <cell r="K13">
            <v>79.57785392620919</v>
          </cell>
          <cell r="L13">
            <v>-27873443.810000002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57903694.58</v>
          </cell>
          <cell r="H14">
            <v>766273.0300000012</v>
          </cell>
          <cell r="I14">
            <v>5.161043492902734</v>
          </cell>
          <cell r="J14">
            <v>-14080976.969999999</v>
          </cell>
          <cell r="K14">
            <v>81.30417416236769</v>
          </cell>
          <cell r="L14">
            <v>-13314905.420000002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9684475.78</v>
          </cell>
          <cell r="H15">
            <v>121228.58999999985</v>
          </cell>
          <cell r="I15">
            <v>5.663789031566301</v>
          </cell>
          <cell r="J15">
            <v>-2019186.4100000001</v>
          </cell>
          <cell r="K15">
            <v>82.95150119508877</v>
          </cell>
          <cell r="L15">
            <v>-1990389.2200000007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8890132.66</v>
          </cell>
          <cell r="H16">
            <v>105620.58000000007</v>
          </cell>
          <cell r="I16">
            <v>4.211770082161369</v>
          </cell>
          <cell r="J16">
            <v>-2402127.42</v>
          </cell>
          <cell r="K16">
            <v>85.94405193379448</v>
          </cell>
          <cell r="L16">
            <v>-1453960.3399999999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34346499.07</v>
          </cell>
          <cell r="H17">
            <v>396711.049999997</v>
          </cell>
          <cell r="I17">
            <v>5.875842768189826</v>
          </cell>
          <cell r="J17">
            <v>-6354848.950000003</v>
          </cell>
          <cell r="K17">
            <v>89.03971436051602</v>
          </cell>
          <cell r="L17">
            <v>-4227859.93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3005485.15</v>
          </cell>
          <cell r="H18">
            <v>7140.929999999702</v>
          </cell>
          <cell r="I18">
            <v>0.7389184429269882</v>
          </cell>
          <cell r="J18">
            <v>-959262.0700000003</v>
          </cell>
          <cell r="K18">
            <v>78.6235320308437</v>
          </cell>
          <cell r="L18">
            <v>-817142.8500000001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6265801.78</v>
          </cell>
          <cell r="H19">
            <v>78811.95000000019</v>
          </cell>
          <cell r="I19">
            <v>4.682783575903969</v>
          </cell>
          <cell r="J19">
            <v>-1604203.0499999998</v>
          </cell>
          <cell r="K19">
            <v>82.69640760772947</v>
          </cell>
          <cell r="L19">
            <v>-1311071.2199999997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14822247.98</v>
          </cell>
          <cell r="H20">
            <v>227887.66000000015</v>
          </cell>
          <cell r="I20">
            <v>6.338918225474099</v>
          </cell>
          <cell r="J20">
            <v>-3367168.34</v>
          </cell>
          <cell r="K20">
            <v>85.5019311449274</v>
          </cell>
          <cell r="L20">
            <v>-2513323.0199999996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10243310.38</v>
          </cell>
          <cell r="H21">
            <v>57995.390000000596</v>
          </cell>
          <cell r="I21">
            <v>2.2712045546753954</v>
          </cell>
          <cell r="J21">
            <v>-2495512.6099999994</v>
          </cell>
          <cell r="K21">
            <v>82.82736867129294</v>
          </cell>
          <cell r="L21">
            <v>-2123749.619999999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15811443.56</v>
          </cell>
          <cell r="H22">
            <v>112790.24000000022</v>
          </cell>
          <cell r="I22">
            <v>2.9091513106241758</v>
          </cell>
          <cell r="J22">
            <v>-3764293.76</v>
          </cell>
          <cell r="K22">
            <v>82.20651656707814</v>
          </cell>
          <cell r="L22">
            <v>-3422364.4399999995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8486680.21</v>
          </cell>
          <cell r="H23">
            <v>140172.73000000045</v>
          </cell>
          <cell r="I23">
            <v>7.071659126132111</v>
          </cell>
          <cell r="J23">
            <v>-1842003.2699999996</v>
          </cell>
          <cell r="K23">
            <v>86.03388617958049</v>
          </cell>
          <cell r="L23">
            <v>-1377665.789999999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8406527.42</v>
          </cell>
          <cell r="H24">
            <v>150663.04000000004</v>
          </cell>
          <cell r="I24">
            <v>9.133661829750913</v>
          </cell>
          <cell r="J24">
            <v>-1498872.96</v>
          </cell>
          <cell r="K24">
            <v>99.60347625839545</v>
          </cell>
          <cell r="L24">
            <v>-33466.580000000075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11699121.45</v>
          </cell>
          <cell r="H25">
            <v>164392.41999999993</v>
          </cell>
          <cell r="I25">
            <v>5.861131136377408</v>
          </cell>
          <cell r="J25">
            <v>-2640397.58</v>
          </cell>
          <cell r="K25">
            <v>86.97798934759304</v>
          </cell>
          <cell r="L25">
            <v>-1751547.5500000007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7198655.26</v>
          </cell>
          <cell r="H26">
            <v>48996.06999999937</v>
          </cell>
          <cell r="I26">
            <v>3.07494042609537</v>
          </cell>
          <cell r="J26">
            <v>-1544402.9300000006</v>
          </cell>
          <cell r="K26">
            <v>86.0409863477647</v>
          </cell>
          <cell r="L26">
            <v>-1167886.7400000002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5858407.64</v>
          </cell>
          <cell r="H27">
            <v>70162.98999999929</v>
          </cell>
          <cell r="I27">
            <v>4.876347871171441</v>
          </cell>
          <cell r="J27">
            <v>-1368680.0100000007</v>
          </cell>
          <cell r="K27">
            <v>86.90386457943785</v>
          </cell>
          <cell r="L27">
            <v>-882843.3600000003</v>
          </cell>
        </row>
        <row r="28">
          <cell r="B28">
            <v>30804620</v>
          </cell>
          <cell r="C28">
            <v>13034610</v>
          </cell>
          <cell r="D28">
            <v>2561638</v>
          </cell>
          <cell r="G28">
            <v>11425564.81</v>
          </cell>
          <cell r="H28">
            <v>109513.84999999963</v>
          </cell>
          <cell r="I28">
            <v>4.275149338040723</v>
          </cell>
          <cell r="J28">
            <v>-2452124.1500000004</v>
          </cell>
          <cell r="K28">
            <v>87.65559391496946</v>
          </cell>
          <cell r="L28">
            <v>-1609045.1899999995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22481340.28</v>
          </cell>
          <cell r="H29">
            <v>256862.37000000104</v>
          </cell>
          <cell r="I29">
            <v>5.776383431741909</v>
          </cell>
          <cell r="J29">
            <v>-4189905.629999999</v>
          </cell>
          <cell r="K29">
            <v>86.56164485042824</v>
          </cell>
          <cell r="L29">
            <v>-3490139.719999999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9472822.17</v>
          </cell>
          <cell r="H30">
            <v>93792.75999999978</v>
          </cell>
          <cell r="I30">
            <v>4.486363129771602</v>
          </cell>
          <cell r="J30">
            <v>-1996826.2400000002</v>
          </cell>
          <cell r="K30">
            <v>88.7054083315916</v>
          </cell>
          <cell r="L30">
            <v>-1206145.83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9359540.08</v>
          </cell>
          <cell r="H31">
            <v>132916.43999999948</v>
          </cell>
          <cell r="I31">
            <v>6.078494805107475</v>
          </cell>
          <cell r="J31">
            <v>-2053750.5600000005</v>
          </cell>
          <cell r="K31">
            <v>86.52430574237158</v>
          </cell>
          <cell r="L31">
            <v>-1457697.92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3406660.77</v>
          </cell>
          <cell r="H32">
            <v>15148.350000000093</v>
          </cell>
          <cell r="I32">
            <v>2.055870114571273</v>
          </cell>
          <cell r="J32">
            <v>-721685.6499999999</v>
          </cell>
          <cell r="K32">
            <v>88.41160074670734</v>
          </cell>
          <cell r="L32">
            <v>-446522.23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8534564.72</v>
          </cell>
          <cell r="H33">
            <v>202162.77000000048</v>
          </cell>
          <cell r="I33">
            <v>8.79473689018782</v>
          </cell>
          <cell r="J33">
            <v>-2096516.2299999995</v>
          </cell>
          <cell r="K33">
            <v>82.51796290611472</v>
          </cell>
          <cell r="L33">
            <v>-1808110.2799999993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6639394.32</v>
          </cell>
          <cell r="H34">
            <v>95453.86000000034</v>
          </cell>
          <cell r="I34">
            <v>6.195747857214742</v>
          </cell>
          <cell r="J34">
            <v>-1445181.1399999997</v>
          </cell>
          <cell r="K34">
            <v>88.04891298077402</v>
          </cell>
          <cell r="L34">
            <v>-901180.6799999997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13657813.93</v>
          </cell>
          <cell r="H35">
            <v>216232.36999999918</v>
          </cell>
          <cell r="I35">
            <v>6.482627091585903</v>
          </cell>
          <cell r="J35">
            <v>-3119334.630000001</v>
          </cell>
          <cell r="K35">
            <v>83.61322491749678</v>
          </cell>
          <cell r="L35">
            <v>-2676700.0700000003</v>
          </cell>
        </row>
        <row r="36">
          <cell r="B36">
            <v>4036543380</v>
          </cell>
          <cell r="C36">
            <v>1761415305</v>
          </cell>
          <cell r="D36">
            <v>322336546</v>
          </cell>
          <cell r="G36">
            <v>1498579522.5400002</v>
          </cell>
          <cell r="H36">
            <v>22138441.059999958</v>
          </cell>
          <cell r="I36">
            <v>6.868113881197932</v>
          </cell>
          <cell r="J36">
            <v>-300198104.93999994</v>
          </cell>
          <cell r="K36">
            <v>85.07814813951559</v>
          </cell>
          <cell r="L36">
            <v>-262835782.4600001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355464991.03</v>
      </c>
      <c r="F10" s="33">
        <f>'[5]вспомогат'!H10</f>
        <v>5430258.379999995</v>
      </c>
      <c r="G10" s="34">
        <f>'[5]вспомогат'!I10</f>
        <v>7.691839267529237</v>
      </c>
      <c r="H10" s="35">
        <f>'[5]вспомогат'!J10</f>
        <v>-65167399.620000005</v>
      </c>
      <c r="I10" s="36">
        <f>'[5]вспомогат'!K10</f>
        <v>84.76987737000094</v>
      </c>
      <c r="J10" s="37">
        <f>'[5]вспомогат'!L10</f>
        <v>-63864376.97000003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695474898.25</v>
      </c>
      <c r="F12" s="38">
        <f>'[5]вспомогат'!H11</f>
        <v>11231597.789999962</v>
      </c>
      <c r="G12" s="39">
        <f>'[5]вспомогат'!I11</f>
        <v>7.9078940887219495</v>
      </c>
      <c r="H12" s="35">
        <f>'[5]вспомогат'!J11</f>
        <v>-130798602.21000004</v>
      </c>
      <c r="I12" s="36">
        <f>'[5]вспомогат'!K11</f>
        <v>86.4146108027505</v>
      </c>
      <c r="J12" s="37">
        <f>'[5]вспомогат'!L11</f>
        <v>-109336801.75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51426533.07</v>
      </c>
      <c r="F13" s="38">
        <f>'[5]вспомогат'!H12</f>
        <v>870088.7199999988</v>
      </c>
      <c r="G13" s="39">
        <f>'[5]вспомогат'!I12</f>
        <v>6.616813830133888</v>
      </c>
      <c r="H13" s="35">
        <f>'[5]вспомогат'!J12</f>
        <v>-12279574.280000001</v>
      </c>
      <c r="I13" s="36">
        <f>'[5]вспомогат'!K12</f>
        <v>81.36597907014551</v>
      </c>
      <c r="J13" s="37">
        <f>'[5]вспомогат'!L12</f>
        <v>-11777441.93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108612916.19</v>
      </c>
      <c r="F14" s="38">
        <f>'[5]вспомогат'!H13</f>
        <v>1035566.7300000042</v>
      </c>
      <c r="G14" s="39">
        <f>'[5]вспомогат'!I13</f>
        <v>3.5745146109872366</v>
      </c>
      <c r="H14" s="35">
        <f>'[5]вспомогат'!J13</f>
        <v>-27935268.269999996</v>
      </c>
      <c r="I14" s="36">
        <f>'[5]вспомогат'!K13</f>
        <v>79.57785392620919</v>
      </c>
      <c r="J14" s="37">
        <f>'[5]вспомогат'!L13</f>
        <v>-27873443.810000002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57903694.58</v>
      </c>
      <c r="F15" s="38">
        <f>'[5]вспомогат'!H14</f>
        <v>766273.0300000012</v>
      </c>
      <c r="G15" s="39">
        <f>'[5]вспомогат'!I14</f>
        <v>5.161043492902734</v>
      </c>
      <c r="H15" s="35">
        <f>'[5]вспомогат'!J14</f>
        <v>-14080976.969999999</v>
      </c>
      <c r="I15" s="36">
        <f>'[5]вспомогат'!K14</f>
        <v>81.30417416236769</v>
      </c>
      <c r="J15" s="37">
        <f>'[5]вспомогат'!L14</f>
        <v>-13314905.420000002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9684475.78</v>
      </c>
      <c r="F16" s="38">
        <f>'[5]вспомогат'!H15</f>
        <v>121228.58999999985</v>
      </c>
      <c r="G16" s="39">
        <f>'[5]вспомогат'!I15</f>
        <v>5.663789031566301</v>
      </c>
      <c r="H16" s="35">
        <f>'[5]вспомогат'!J15</f>
        <v>-2019186.4100000001</v>
      </c>
      <c r="I16" s="36">
        <f>'[5]вспомогат'!K15</f>
        <v>82.95150119508877</v>
      </c>
      <c r="J16" s="37">
        <f>'[5]вспомогат'!L15</f>
        <v>-1990389.2200000007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923102517.87</v>
      </c>
      <c r="F17" s="42">
        <f>SUM(F12:F16)</f>
        <v>14024754.859999966</v>
      </c>
      <c r="G17" s="43">
        <f>F17/D17*100</f>
        <v>6.972690167514173</v>
      </c>
      <c r="H17" s="42">
        <f>SUM(H12:H16)</f>
        <v>-187113608.14000005</v>
      </c>
      <c r="I17" s="44">
        <f>E17/C17*100</f>
        <v>84.89114750520854</v>
      </c>
      <c r="J17" s="42">
        <f>SUM(J12:J16)</f>
        <v>-164292982.13000003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8890132.66</v>
      </c>
      <c r="F18" s="46">
        <f>'[5]вспомогат'!H16</f>
        <v>105620.58000000007</v>
      </c>
      <c r="G18" s="47">
        <f>'[5]вспомогат'!I16</f>
        <v>4.211770082161369</v>
      </c>
      <c r="H18" s="48">
        <f>'[5]вспомогат'!J16</f>
        <v>-2402127.42</v>
      </c>
      <c r="I18" s="49">
        <f>'[5]вспомогат'!K16</f>
        <v>85.94405193379448</v>
      </c>
      <c r="J18" s="50">
        <f>'[5]вспомогат'!L16</f>
        <v>-1453960.3399999999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34346499.07</v>
      </c>
      <c r="F19" s="38">
        <f>'[5]вспомогат'!H17</f>
        <v>396711.049999997</v>
      </c>
      <c r="G19" s="39">
        <f>'[5]вспомогат'!I17</f>
        <v>5.875842768189826</v>
      </c>
      <c r="H19" s="35">
        <f>'[5]вспомогат'!J17</f>
        <v>-6354848.950000003</v>
      </c>
      <c r="I19" s="36">
        <f>'[5]вспомогат'!K17</f>
        <v>89.03971436051602</v>
      </c>
      <c r="J19" s="37">
        <f>'[5]вспомогат'!L17</f>
        <v>-4227859.93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3005485.15</v>
      </c>
      <c r="F20" s="38">
        <f>'[5]вспомогат'!H18</f>
        <v>7140.929999999702</v>
      </c>
      <c r="G20" s="39">
        <f>'[5]вспомогат'!I18</f>
        <v>0.7389184429269882</v>
      </c>
      <c r="H20" s="35">
        <f>'[5]вспомогат'!J18</f>
        <v>-959262.0700000003</v>
      </c>
      <c r="I20" s="36">
        <f>'[5]вспомогат'!K18</f>
        <v>78.6235320308437</v>
      </c>
      <c r="J20" s="37">
        <f>'[5]вспомогат'!L18</f>
        <v>-817142.8500000001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6265801.78</v>
      </c>
      <c r="F21" s="38">
        <f>'[5]вспомогат'!H19</f>
        <v>78811.95000000019</v>
      </c>
      <c r="G21" s="39">
        <f>'[5]вспомогат'!I19</f>
        <v>4.682783575903969</v>
      </c>
      <c r="H21" s="35">
        <f>'[5]вспомогат'!J19</f>
        <v>-1604203.0499999998</v>
      </c>
      <c r="I21" s="36">
        <f>'[5]вспомогат'!K19</f>
        <v>82.69640760772947</v>
      </c>
      <c r="J21" s="37">
        <f>'[5]вспомогат'!L19</f>
        <v>-1311071.2199999997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14822247.98</v>
      </c>
      <c r="F22" s="38">
        <f>'[5]вспомогат'!H20</f>
        <v>227887.66000000015</v>
      </c>
      <c r="G22" s="39">
        <f>'[5]вспомогат'!I20</f>
        <v>6.338918225474099</v>
      </c>
      <c r="H22" s="35">
        <f>'[5]вспомогат'!J20</f>
        <v>-3367168.34</v>
      </c>
      <c r="I22" s="36">
        <f>'[5]вспомогат'!K20</f>
        <v>85.5019311449274</v>
      </c>
      <c r="J22" s="37">
        <f>'[5]вспомогат'!L20</f>
        <v>-2513323.0199999996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10243310.38</v>
      </c>
      <c r="F23" s="38">
        <f>'[5]вспомогат'!H21</f>
        <v>57995.390000000596</v>
      </c>
      <c r="G23" s="39">
        <f>'[5]вспомогат'!I21</f>
        <v>2.2712045546753954</v>
      </c>
      <c r="H23" s="35">
        <f>'[5]вспомогат'!J21</f>
        <v>-2495512.6099999994</v>
      </c>
      <c r="I23" s="36">
        <f>'[5]вспомогат'!K21</f>
        <v>82.82736867129294</v>
      </c>
      <c r="J23" s="37">
        <f>'[5]вспомогат'!L21</f>
        <v>-2123749.619999999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15811443.56</v>
      </c>
      <c r="F24" s="38">
        <f>'[5]вспомогат'!H22</f>
        <v>112790.24000000022</v>
      </c>
      <c r="G24" s="39">
        <f>'[5]вспомогат'!I22</f>
        <v>2.9091513106241758</v>
      </c>
      <c r="H24" s="35">
        <f>'[5]вспомогат'!J22</f>
        <v>-3764293.76</v>
      </c>
      <c r="I24" s="36">
        <f>'[5]вспомогат'!K22</f>
        <v>82.20651656707814</v>
      </c>
      <c r="J24" s="37">
        <f>'[5]вспомогат'!L22</f>
        <v>-3422364.4399999995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8486680.21</v>
      </c>
      <c r="F25" s="38">
        <f>'[5]вспомогат'!H23</f>
        <v>140172.73000000045</v>
      </c>
      <c r="G25" s="39">
        <f>'[5]вспомогат'!I23</f>
        <v>7.071659126132111</v>
      </c>
      <c r="H25" s="35">
        <f>'[5]вспомогат'!J23</f>
        <v>-1842003.2699999996</v>
      </c>
      <c r="I25" s="36">
        <f>'[5]вспомогат'!K23</f>
        <v>86.03388617958049</v>
      </c>
      <c r="J25" s="37">
        <f>'[5]вспомогат'!L23</f>
        <v>-1377665.789999999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8406527.42</v>
      </c>
      <c r="F26" s="38">
        <f>'[5]вспомогат'!H24</f>
        <v>150663.04000000004</v>
      </c>
      <c r="G26" s="39">
        <f>'[5]вспомогат'!I24</f>
        <v>9.133661829750913</v>
      </c>
      <c r="H26" s="35">
        <f>'[5]вспомогат'!J24</f>
        <v>-1498872.96</v>
      </c>
      <c r="I26" s="36">
        <f>'[5]вспомогат'!K24</f>
        <v>99.60347625839545</v>
      </c>
      <c r="J26" s="37">
        <f>'[5]вспомогат'!L24</f>
        <v>-33466.580000000075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11699121.45</v>
      </c>
      <c r="F27" s="38">
        <f>'[5]вспомогат'!H25</f>
        <v>164392.41999999993</v>
      </c>
      <c r="G27" s="39">
        <f>'[5]вспомогат'!I25</f>
        <v>5.861131136377408</v>
      </c>
      <c r="H27" s="35">
        <f>'[5]вспомогат'!J25</f>
        <v>-2640397.58</v>
      </c>
      <c r="I27" s="36">
        <f>'[5]вспомогат'!K25</f>
        <v>86.97798934759304</v>
      </c>
      <c r="J27" s="37">
        <f>'[5]вспомогат'!L25</f>
        <v>-1751547.5500000007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7198655.26</v>
      </c>
      <c r="F28" s="38">
        <f>'[5]вспомогат'!H26</f>
        <v>48996.06999999937</v>
      </c>
      <c r="G28" s="39">
        <f>'[5]вспомогат'!I26</f>
        <v>3.07494042609537</v>
      </c>
      <c r="H28" s="35">
        <f>'[5]вспомогат'!J26</f>
        <v>-1544402.9300000006</v>
      </c>
      <c r="I28" s="36">
        <f>'[5]вспомогат'!K26</f>
        <v>86.0409863477647</v>
      </c>
      <c r="J28" s="37">
        <f>'[5]вспомогат'!L26</f>
        <v>-1167886.7400000002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5858407.64</v>
      </c>
      <c r="F29" s="38">
        <f>'[5]вспомогат'!H27</f>
        <v>70162.98999999929</v>
      </c>
      <c r="G29" s="39">
        <f>'[5]вспомогат'!I27</f>
        <v>4.876347871171441</v>
      </c>
      <c r="H29" s="35">
        <f>'[5]вспомогат'!J27</f>
        <v>-1368680.0100000007</v>
      </c>
      <c r="I29" s="36">
        <f>'[5]вспомогат'!K27</f>
        <v>86.90386457943785</v>
      </c>
      <c r="J29" s="37">
        <f>'[5]вспомогат'!L27</f>
        <v>-882843.3600000003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13034610</v>
      </c>
      <c r="D30" s="38">
        <f>'[5]вспомогат'!D28</f>
        <v>2561638</v>
      </c>
      <c r="E30" s="33">
        <f>'[5]вспомогат'!G28</f>
        <v>11425564.81</v>
      </c>
      <c r="F30" s="38">
        <f>'[5]вспомогат'!H28</f>
        <v>109513.84999999963</v>
      </c>
      <c r="G30" s="39">
        <f>'[5]вспомогат'!I28</f>
        <v>4.275149338040723</v>
      </c>
      <c r="H30" s="35">
        <f>'[5]вспомогат'!J28</f>
        <v>-2452124.1500000004</v>
      </c>
      <c r="I30" s="36">
        <f>'[5]вспомогат'!K28</f>
        <v>87.65559391496946</v>
      </c>
      <c r="J30" s="37">
        <f>'[5]вспомогат'!L28</f>
        <v>-1609045.1899999995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22481340.28</v>
      </c>
      <c r="F31" s="38">
        <f>'[5]вспомогат'!H29</f>
        <v>256862.37000000104</v>
      </c>
      <c r="G31" s="39">
        <f>'[5]вспомогат'!I29</f>
        <v>5.776383431741909</v>
      </c>
      <c r="H31" s="35">
        <f>'[5]вспомогат'!J29</f>
        <v>-4189905.629999999</v>
      </c>
      <c r="I31" s="36">
        <f>'[5]вспомогат'!K29</f>
        <v>86.56164485042824</v>
      </c>
      <c r="J31" s="37">
        <f>'[5]вспомогат'!L29</f>
        <v>-3490139.719999999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9472822.17</v>
      </c>
      <c r="F32" s="38">
        <f>'[5]вспомогат'!H30</f>
        <v>93792.75999999978</v>
      </c>
      <c r="G32" s="39">
        <f>'[5]вспомогат'!I30</f>
        <v>4.486363129771602</v>
      </c>
      <c r="H32" s="35">
        <f>'[5]вспомогат'!J30</f>
        <v>-1996826.2400000002</v>
      </c>
      <c r="I32" s="36">
        <f>'[5]вспомогат'!K30</f>
        <v>88.7054083315916</v>
      </c>
      <c r="J32" s="37">
        <f>'[5]вспомогат'!L30</f>
        <v>-1206145.83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9359540.08</v>
      </c>
      <c r="F33" s="38">
        <f>'[5]вспомогат'!H31</f>
        <v>132916.43999999948</v>
      </c>
      <c r="G33" s="39">
        <f>'[5]вспомогат'!I31</f>
        <v>6.078494805107475</v>
      </c>
      <c r="H33" s="35">
        <f>'[5]вспомогат'!J31</f>
        <v>-2053750.5600000005</v>
      </c>
      <c r="I33" s="36">
        <f>'[5]вспомогат'!K31</f>
        <v>86.52430574237158</v>
      </c>
      <c r="J33" s="37">
        <f>'[5]вспомогат'!L31</f>
        <v>-1457697.92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3406660.77</v>
      </c>
      <c r="F34" s="38">
        <f>'[5]вспомогат'!H32</f>
        <v>15148.350000000093</v>
      </c>
      <c r="G34" s="39">
        <f>'[5]вспомогат'!I32</f>
        <v>2.055870114571273</v>
      </c>
      <c r="H34" s="35">
        <f>'[5]вспомогат'!J32</f>
        <v>-721685.6499999999</v>
      </c>
      <c r="I34" s="36">
        <f>'[5]вспомогат'!K32</f>
        <v>88.41160074670734</v>
      </c>
      <c r="J34" s="37">
        <f>'[5]вспомогат'!L32</f>
        <v>-446522.23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8534564.72</v>
      </c>
      <c r="F35" s="38">
        <f>'[5]вспомогат'!H33</f>
        <v>202162.77000000048</v>
      </c>
      <c r="G35" s="39">
        <f>'[5]вспомогат'!I33</f>
        <v>8.79473689018782</v>
      </c>
      <c r="H35" s="35">
        <f>'[5]вспомогат'!J33</f>
        <v>-2096516.2299999995</v>
      </c>
      <c r="I35" s="36">
        <f>'[5]вспомогат'!K33</f>
        <v>82.51796290611472</v>
      </c>
      <c r="J35" s="37">
        <f>'[5]вспомогат'!L33</f>
        <v>-1808110.2799999993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6639394.32</v>
      </c>
      <c r="F36" s="38">
        <f>'[5]вспомогат'!H34</f>
        <v>95453.86000000034</v>
      </c>
      <c r="G36" s="39">
        <f>'[5]вспомогат'!I34</f>
        <v>6.195747857214742</v>
      </c>
      <c r="H36" s="35">
        <f>'[5]вспомогат'!J34</f>
        <v>-1445181.1399999997</v>
      </c>
      <c r="I36" s="36">
        <f>'[5]вспомогат'!K34</f>
        <v>88.04891298077402</v>
      </c>
      <c r="J36" s="37">
        <f>'[5]вспомогат'!L34</f>
        <v>-901180.6799999997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13657813.93</v>
      </c>
      <c r="F37" s="38">
        <f>'[5]вспомогат'!H35</f>
        <v>216232.36999999918</v>
      </c>
      <c r="G37" s="39">
        <f>'[5]вспомогат'!I35</f>
        <v>6.482627091585903</v>
      </c>
      <c r="H37" s="35">
        <f>'[5]вспомогат'!J35</f>
        <v>-3119334.630000001</v>
      </c>
      <c r="I37" s="36">
        <f>'[5]вспомогат'!K35</f>
        <v>83.61322491749678</v>
      </c>
      <c r="J37" s="37">
        <f>'[5]вспомогат'!L35</f>
        <v>-2676700.0700000003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254690437</v>
      </c>
      <c r="D38" s="42">
        <f>SUM(D18:D37)</f>
        <v>50600525</v>
      </c>
      <c r="E38" s="42">
        <f>SUM(E18:E37)</f>
        <v>220012013.64000002</v>
      </c>
      <c r="F38" s="42">
        <f>SUM(F18:F37)</f>
        <v>2683427.819999997</v>
      </c>
      <c r="G38" s="43">
        <f>F38/D38*100</f>
        <v>5.303162012647096</v>
      </c>
      <c r="H38" s="42">
        <f>SUM(H18:H37)</f>
        <v>-47917097.18000001</v>
      </c>
      <c r="I38" s="44">
        <f>E38/C38*100</f>
        <v>86.384088947949</v>
      </c>
      <c r="J38" s="42">
        <f>SUM(J18:J37)</f>
        <v>-34678423.35999999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1761415305</v>
      </c>
      <c r="D39" s="53">
        <f>'[5]вспомогат'!D36</f>
        <v>322336546</v>
      </c>
      <c r="E39" s="53">
        <f>'[5]вспомогат'!G36</f>
        <v>1498579522.5400002</v>
      </c>
      <c r="F39" s="53">
        <f>'[5]вспомогат'!H36</f>
        <v>22138441.059999958</v>
      </c>
      <c r="G39" s="54">
        <f>'[5]вспомогат'!I36</f>
        <v>6.868113881197932</v>
      </c>
      <c r="H39" s="53">
        <f>'[5]вспомогат'!J36</f>
        <v>-300198104.93999994</v>
      </c>
      <c r="I39" s="54">
        <f>'[5]вспомогат'!K36</f>
        <v>85.07814813951559</v>
      </c>
      <c r="J39" s="53">
        <f>'[5]вспомогат'!L36</f>
        <v>-262835782.4600001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2013-06-06T04:31:08Z</dcterms:created>
  <dcterms:modified xsi:type="dcterms:W3CDTF">2013-06-06T04:31:25Z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