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<sst xmlns="http://schemas.openxmlformats.org/spreadsheetml/2006/main" count="47" uniqueCount="42">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</sst>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4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04.06.2013</v>
          </cell>
        </row>
        <row r="6">
          <cell r="G6" t="str">
            <v>Фактично надійшло на 04.06.2013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352669860.21</v>
          </cell>
          <cell r="H10">
            <v>2635127.5600000024</v>
          </cell>
          <cell r="I10">
            <v>3.732599118231376</v>
          </cell>
          <cell r="J10">
            <v>-67962530.44</v>
          </cell>
          <cell r="K10">
            <v>84.10330568833423</v>
          </cell>
          <cell r="L10">
            <v>-66659507.79000002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689002147.18</v>
          </cell>
          <cell r="H11">
            <v>4758846.719999909</v>
          </cell>
          <cell r="I11">
            <v>3.3505879172175423</v>
          </cell>
          <cell r="J11">
            <v>-137271353.2800001</v>
          </cell>
          <cell r="K11">
            <v>85.61035422074504</v>
          </cell>
          <cell r="L11">
            <v>-115809552.82000005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50913486.15</v>
          </cell>
          <cell r="H12">
            <v>357041.799999997</v>
          </cell>
          <cell r="I12">
            <v>2.7152163519323427</v>
          </cell>
          <cell r="J12">
            <v>-12792621.200000003</v>
          </cell>
          <cell r="K12">
            <v>80.55424702322915</v>
          </cell>
          <cell r="L12">
            <v>-12290488.850000001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108446971.54</v>
          </cell>
          <cell r="H13">
            <v>869622.0800000131</v>
          </cell>
          <cell r="I13">
            <v>3.0017156219350016</v>
          </cell>
          <cell r="J13">
            <v>-28101212.919999987</v>
          </cell>
          <cell r="K13">
            <v>79.45627060462306</v>
          </cell>
          <cell r="L13">
            <v>-28039388.459999993</v>
          </cell>
        </row>
        <row r="14">
          <cell r="B14">
            <v>162592400</v>
          </cell>
          <cell r="C14">
            <v>71218600</v>
          </cell>
          <cell r="D14">
            <v>14847250</v>
          </cell>
          <cell r="G14">
            <v>57728940.56</v>
          </cell>
          <cell r="H14">
            <v>591519.0100000054</v>
          </cell>
          <cell r="I14">
            <v>3.984030780110831</v>
          </cell>
          <cell r="J14">
            <v>-14255730.989999995</v>
          </cell>
          <cell r="K14">
            <v>81.05879722432061</v>
          </cell>
          <cell r="L14">
            <v>-13489659.439999998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9641225.73</v>
          </cell>
          <cell r="H15">
            <v>77978.54000000097</v>
          </cell>
          <cell r="I15">
            <v>3.643150510531881</v>
          </cell>
          <cell r="J15">
            <v>-2062436.459999999</v>
          </cell>
          <cell r="K15">
            <v>82.5810468043956</v>
          </cell>
          <cell r="L15">
            <v>-2033639.2699999996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8858207.81</v>
          </cell>
          <cell r="H16">
            <v>73695.73000000045</v>
          </cell>
          <cell r="I16">
            <v>2.938721514282952</v>
          </cell>
          <cell r="J16">
            <v>-2434052.2699999996</v>
          </cell>
          <cell r="K16">
            <v>85.63542313473013</v>
          </cell>
          <cell r="L16">
            <v>-1485885.1899999995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34297090.64</v>
          </cell>
          <cell r="H17">
            <v>347302.6199999973</v>
          </cell>
          <cell r="I17">
            <v>5.144035156319389</v>
          </cell>
          <cell r="J17">
            <v>-6404257.380000003</v>
          </cell>
          <cell r="K17">
            <v>88.91162816211671</v>
          </cell>
          <cell r="L17">
            <v>-4277268.359999999</v>
          </cell>
        </row>
        <row r="18">
          <cell r="B18">
            <v>9123975</v>
          </cell>
          <cell r="C18">
            <v>3822628</v>
          </cell>
          <cell r="D18">
            <v>966403</v>
          </cell>
          <cell r="G18">
            <v>3003350.64</v>
          </cell>
          <cell r="H18">
            <v>5006.4199999999255</v>
          </cell>
          <cell r="I18">
            <v>0.5180468189771685</v>
          </cell>
          <cell r="J18">
            <v>-961396.5800000001</v>
          </cell>
          <cell r="K18">
            <v>78.56769322047555</v>
          </cell>
          <cell r="L18">
            <v>-819277.3599999999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6235343.57</v>
          </cell>
          <cell r="H19">
            <v>48353.74000000022</v>
          </cell>
          <cell r="I19">
            <v>2.873042723921072</v>
          </cell>
          <cell r="J19">
            <v>-1634661.2599999998</v>
          </cell>
          <cell r="K19">
            <v>82.29441842300908</v>
          </cell>
          <cell r="L19">
            <v>-1341529.4299999997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14686287.86</v>
          </cell>
          <cell r="H20">
            <v>91927.5399999991</v>
          </cell>
          <cell r="I20">
            <v>2.5570544659109373</v>
          </cell>
          <cell r="J20">
            <v>-3503128.460000001</v>
          </cell>
          <cell r="K20">
            <v>84.7176470852907</v>
          </cell>
          <cell r="L20">
            <v>-2649283.1400000006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10234354.37</v>
          </cell>
          <cell r="H21">
            <v>49039.37999999896</v>
          </cell>
          <cell r="I21">
            <v>1.9204709756146823</v>
          </cell>
          <cell r="J21">
            <v>-2504468.620000001</v>
          </cell>
          <cell r="K21">
            <v>82.75495040858539</v>
          </cell>
          <cell r="L21">
            <v>-2132705.630000001</v>
          </cell>
        </row>
        <row r="22">
          <cell r="B22">
            <v>43454544</v>
          </cell>
          <cell r="C22">
            <v>19233808</v>
          </cell>
          <cell r="D22">
            <v>3877084</v>
          </cell>
          <cell r="G22">
            <v>15785980.86</v>
          </cell>
          <cell r="H22">
            <v>87327.5399999991</v>
          </cell>
          <cell r="I22">
            <v>2.2524025788453153</v>
          </cell>
          <cell r="J22">
            <v>-3789756.460000001</v>
          </cell>
          <cell r="K22">
            <v>82.07413144604541</v>
          </cell>
          <cell r="L22">
            <v>-3447827.1400000006</v>
          </cell>
        </row>
        <row r="23">
          <cell r="B23">
            <v>22406900</v>
          </cell>
          <cell r="C23">
            <v>9864346</v>
          </cell>
          <cell r="D23">
            <v>1982176</v>
          </cell>
          <cell r="G23">
            <v>8427972.01</v>
          </cell>
          <cell r="H23">
            <v>81464.52999999933</v>
          </cell>
          <cell r="I23">
            <v>4.109853514521381</v>
          </cell>
          <cell r="J23">
            <v>-1900711.4700000007</v>
          </cell>
          <cell r="K23">
            <v>85.43873065685247</v>
          </cell>
          <cell r="L23">
            <v>-1436373.9900000002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8329454.98</v>
          </cell>
          <cell r="H24">
            <v>73590.60000000056</v>
          </cell>
          <cell r="I24">
            <v>4.461290932722933</v>
          </cell>
          <cell r="J24">
            <v>-1575945.3999999994</v>
          </cell>
          <cell r="K24">
            <v>98.6902950404941</v>
          </cell>
          <cell r="L24">
            <v>-110539.01999999955</v>
          </cell>
        </row>
        <row r="25">
          <cell r="B25">
            <v>32786400</v>
          </cell>
          <cell r="C25">
            <v>13450669</v>
          </cell>
          <cell r="D25">
            <v>2804790</v>
          </cell>
          <cell r="G25">
            <v>11679552.79</v>
          </cell>
          <cell r="H25">
            <v>144823.75999999978</v>
          </cell>
          <cell r="I25">
            <v>5.163443965501865</v>
          </cell>
          <cell r="J25">
            <v>-2659966.24</v>
          </cell>
          <cell r="K25">
            <v>86.83250468805677</v>
          </cell>
          <cell r="L25">
            <v>-1771116.210000001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7184682.34</v>
          </cell>
          <cell r="H26">
            <v>35023.14999999944</v>
          </cell>
          <cell r="I26">
            <v>2.198015060885531</v>
          </cell>
          <cell r="J26">
            <v>-1558375.8500000006</v>
          </cell>
          <cell r="K26">
            <v>85.8739768473044</v>
          </cell>
          <cell r="L26">
            <v>-1181859.6600000001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5815933.11</v>
          </cell>
          <cell r="H27">
            <v>27688.459999999963</v>
          </cell>
          <cell r="I27">
            <v>1.9243558887244796</v>
          </cell>
          <cell r="J27">
            <v>-1411154.54</v>
          </cell>
          <cell r="K27">
            <v>86.27379562042712</v>
          </cell>
          <cell r="L27">
            <v>-925317.8899999997</v>
          </cell>
        </row>
        <row r="28">
          <cell r="B28">
            <v>30804620</v>
          </cell>
          <cell r="C28">
            <v>13034610</v>
          </cell>
          <cell r="D28">
            <v>2561638</v>
          </cell>
          <cell r="G28">
            <v>11385262.34</v>
          </cell>
          <cell r="H28">
            <v>69211.37999999896</v>
          </cell>
          <cell r="I28">
            <v>2.701840775316378</v>
          </cell>
          <cell r="J28">
            <v>-2492426.620000001</v>
          </cell>
          <cell r="K28">
            <v>87.34639808939431</v>
          </cell>
          <cell r="L28">
            <v>-1649347.6600000001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22448275.08</v>
          </cell>
          <cell r="H29">
            <v>223797.16999999806</v>
          </cell>
          <cell r="I29">
            <v>5.032805174454751</v>
          </cell>
          <cell r="J29">
            <v>-4222970.830000002</v>
          </cell>
          <cell r="K29">
            <v>86.43433135115903</v>
          </cell>
          <cell r="L29">
            <v>-3523204.920000002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9438099.72</v>
          </cell>
          <cell r="H30">
            <v>59070.31000000052</v>
          </cell>
          <cell r="I30">
            <v>2.8254937891600775</v>
          </cell>
          <cell r="J30">
            <v>-2031548.6899999995</v>
          </cell>
          <cell r="K30">
            <v>88.38026033976317</v>
          </cell>
          <cell r="L30">
            <v>-1240868.2799999993</v>
          </cell>
        </row>
        <row r="31">
          <cell r="B31">
            <v>28476622</v>
          </cell>
          <cell r="C31">
            <v>10817238</v>
          </cell>
          <cell r="D31">
            <v>2186667</v>
          </cell>
          <cell r="G31">
            <v>9301177.35</v>
          </cell>
          <cell r="H31">
            <v>74553.70999999903</v>
          </cell>
          <cell r="I31">
            <v>3.409467925385943</v>
          </cell>
          <cell r="J31">
            <v>-2112113.290000001</v>
          </cell>
          <cell r="K31">
            <v>85.98477125121958</v>
          </cell>
          <cell r="L31">
            <v>-1516060.6500000004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3404227.75</v>
          </cell>
          <cell r="H32">
            <v>12715.330000000075</v>
          </cell>
          <cell r="I32">
            <v>1.725670910951459</v>
          </cell>
          <cell r="J32">
            <v>-724118.6699999999</v>
          </cell>
          <cell r="K32">
            <v>88.34845762581222</v>
          </cell>
          <cell r="L32">
            <v>-448955.25</v>
          </cell>
        </row>
        <row r="33">
          <cell r="B33">
            <v>25060542</v>
          </cell>
          <cell r="C33">
            <v>10342675</v>
          </cell>
          <cell r="D33">
            <v>2298679</v>
          </cell>
          <cell r="G33">
            <v>8399544.99</v>
          </cell>
          <cell r="H33">
            <v>67143.04000000004</v>
          </cell>
          <cell r="I33">
            <v>2.9209402443751404</v>
          </cell>
          <cell r="J33">
            <v>-2231535.96</v>
          </cell>
          <cell r="K33">
            <v>81.21250053782025</v>
          </cell>
          <cell r="L33">
            <v>-1943130.0099999998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6611713.43</v>
          </cell>
          <cell r="H34">
            <v>67772.96999999974</v>
          </cell>
          <cell r="I34">
            <v>4.399028322737037</v>
          </cell>
          <cell r="J34">
            <v>-1472862.0300000003</v>
          </cell>
          <cell r="K34">
            <v>87.68182041820418</v>
          </cell>
          <cell r="L34">
            <v>-928861.5700000003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13609562.48</v>
          </cell>
          <cell r="H35">
            <v>167980.91999999993</v>
          </cell>
          <cell r="I35">
            <v>5.036052940924284</v>
          </cell>
          <cell r="J35">
            <v>-3167586.08</v>
          </cell>
          <cell r="K35">
            <v>83.31782922956876</v>
          </cell>
          <cell r="L35">
            <v>-2724951.5199999996</v>
          </cell>
        </row>
        <row r="36">
          <cell r="B36">
            <v>4036543380</v>
          </cell>
          <cell r="C36">
            <v>1761415305</v>
          </cell>
          <cell r="D36">
            <v>322336546</v>
          </cell>
          <cell r="G36">
            <v>1487538705.4899993</v>
          </cell>
          <cell r="H36">
            <v>11097624.009999922</v>
          </cell>
          <cell r="I36">
            <v>3.4428686873128935</v>
          </cell>
          <cell r="J36">
            <v>-311238921.99</v>
          </cell>
          <cell r="K36">
            <v>84.45133304266362</v>
          </cell>
          <cell r="L36">
            <v>-273876599.51000005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4" sqref="B2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352669860.21</v>
      </c>
      <c r="F10" s="33">
        <f>'[5]вспомогат'!H10</f>
        <v>2635127.5600000024</v>
      </c>
      <c r="G10" s="34">
        <f>'[5]вспомогат'!I10</f>
        <v>3.732599118231376</v>
      </c>
      <c r="H10" s="35">
        <f>'[5]вспомогат'!J10</f>
        <v>-67962530.44</v>
      </c>
      <c r="I10" s="36">
        <f>'[5]вспомогат'!K10</f>
        <v>84.10330568833423</v>
      </c>
      <c r="J10" s="37">
        <f>'[5]вспомогат'!L10</f>
        <v>-66659507.79000002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689002147.18</v>
      </c>
      <c r="F12" s="38">
        <f>'[5]вспомогат'!H11</f>
        <v>4758846.719999909</v>
      </c>
      <c r="G12" s="39">
        <f>'[5]вспомогат'!I11</f>
        <v>3.3505879172175423</v>
      </c>
      <c r="H12" s="35">
        <f>'[5]вспомогат'!J11</f>
        <v>-137271353.2800001</v>
      </c>
      <c r="I12" s="36">
        <f>'[5]вспомогат'!K11</f>
        <v>85.61035422074504</v>
      </c>
      <c r="J12" s="37">
        <f>'[5]вспомогат'!L11</f>
        <v>-115809552.82000005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50913486.15</v>
      </c>
      <c r="F13" s="38">
        <f>'[5]вспомогат'!H12</f>
        <v>357041.799999997</v>
      </c>
      <c r="G13" s="39">
        <f>'[5]вспомогат'!I12</f>
        <v>2.7152163519323427</v>
      </c>
      <c r="H13" s="35">
        <f>'[5]вспомогат'!J12</f>
        <v>-12792621.200000003</v>
      </c>
      <c r="I13" s="36">
        <f>'[5]вспомогат'!K12</f>
        <v>80.55424702322915</v>
      </c>
      <c r="J13" s="37">
        <f>'[5]вспомогат'!L12</f>
        <v>-12290488.850000001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108446971.54</v>
      </c>
      <c r="F14" s="38">
        <f>'[5]вспомогат'!H13</f>
        <v>869622.0800000131</v>
      </c>
      <c r="G14" s="39">
        <f>'[5]вспомогат'!I13</f>
        <v>3.0017156219350016</v>
      </c>
      <c r="H14" s="35">
        <f>'[5]вспомогат'!J13</f>
        <v>-28101212.919999987</v>
      </c>
      <c r="I14" s="36">
        <f>'[5]вспомогат'!K13</f>
        <v>79.45627060462306</v>
      </c>
      <c r="J14" s="37">
        <f>'[5]вспомогат'!L13</f>
        <v>-28039388.459999993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71218600</v>
      </c>
      <c r="D15" s="38">
        <f>'[5]вспомогат'!D14</f>
        <v>14847250</v>
      </c>
      <c r="E15" s="33">
        <f>'[5]вспомогат'!G14</f>
        <v>57728940.56</v>
      </c>
      <c r="F15" s="38">
        <f>'[5]вспомогат'!H14</f>
        <v>591519.0100000054</v>
      </c>
      <c r="G15" s="39">
        <f>'[5]вспомогат'!I14</f>
        <v>3.984030780110831</v>
      </c>
      <c r="H15" s="35">
        <f>'[5]вспомогат'!J14</f>
        <v>-14255730.989999995</v>
      </c>
      <c r="I15" s="36">
        <f>'[5]вспомогат'!K14</f>
        <v>81.05879722432061</v>
      </c>
      <c r="J15" s="37">
        <f>'[5]вспомогат'!L14</f>
        <v>-13489659.439999998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9641225.73</v>
      </c>
      <c r="F16" s="38">
        <f>'[5]вспомогат'!H15</f>
        <v>77978.54000000097</v>
      </c>
      <c r="G16" s="39">
        <f>'[5]вспомогат'!I15</f>
        <v>3.643150510531881</v>
      </c>
      <c r="H16" s="35">
        <f>'[5]вспомогат'!J15</f>
        <v>-2062436.459999999</v>
      </c>
      <c r="I16" s="36">
        <f>'[5]вспомогат'!K15</f>
        <v>82.5810468043956</v>
      </c>
      <c r="J16" s="37">
        <f>'[5]вспомогат'!L15</f>
        <v>-2033639.2699999996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1087395500</v>
      </c>
      <c r="D17" s="42">
        <f>SUM(D12:D16)</f>
        <v>201138363</v>
      </c>
      <c r="E17" s="42">
        <f>SUM(E12:E16)</f>
        <v>915732771.1599998</v>
      </c>
      <c r="F17" s="42">
        <f>SUM(F12:F16)</f>
        <v>6655008.149999926</v>
      </c>
      <c r="G17" s="43">
        <f>F17/D17*100</f>
        <v>3.3086717276305593</v>
      </c>
      <c r="H17" s="42">
        <f>SUM(H12:H16)</f>
        <v>-194483354.85000005</v>
      </c>
      <c r="I17" s="44">
        <f>E17/C17*100</f>
        <v>84.21340452117006</v>
      </c>
      <c r="J17" s="42">
        <f>SUM(J12:J16)</f>
        <v>-171662728.84000006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8858207.81</v>
      </c>
      <c r="F18" s="46">
        <f>'[5]вспомогат'!H16</f>
        <v>73695.73000000045</v>
      </c>
      <c r="G18" s="47">
        <f>'[5]вспомогат'!I16</f>
        <v>2.938721514282952</v>
      </c>
      <c r="H18" s="48">
        <f>'[5]вспомогат'!J16</f>
        <v>-2434052.2699999996</v>
      </c>
      <c r="I18" s="49">
        <f>'[5]вспомогат'!K16</f>
        <v>85.63542313473013</v>
      </c>
      <c r="J18" s="50">
        <f>'[5]вспомогат'!L16</f>
        <v>-1485885.1899999995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34297090.64</v>
      </c>
      <c r="F19" s="38">
        <f>'[5]вспомогат'!H17</f>
        <v>347302.6199999973</v>
      </c>
      <c r="G19" s="39">
        <f>'[5]вспомогат'!I17</f>
        <v>5.144035156319389</v>
      </c>
      <c r="H19" s="35">
        <f>'[5]вспомогат'!J17</f>
        <v>-6404257.380000003</v>
      </c>
      <c r="I19" s="36">
        <f>'[5]вспомогат'!K17</f>
        <v>88.91162816211671</v>
      </c>
      <c r="J19" s="37">
        <f>'[5]вспомогат'!L17</f>
        <v>-4277268.359999999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3822628</v>
      </c>
      <c r="D20" s="38">
        <f>'[5]вспомогат'!D18</f>
        <v>966403</v>
      </c>
      <c r="E20" s="33">
        <f>'[5]вспомогат'!G18</f>
        <v>3003350.64</v>
      </c>
      <c r="F20" s="38">
        <f>'[5]вспомогат'!H18</f>
        <v>5006.4199999999255</v>
      </c>
      <c r="G20" s="39">
        <f>'[5]вспомогат'!I18</f>
        <v>0.5180468189771685</v>
      </c>
      <c r="H20" s="35">
        <f>'[5]вспомогат'!J18</f>
        <v>-961396.5800000001</v>
      </c>
      <c r="I20" s="36">
        <f>'[5]вспомогат'!K18</f>
        <v>78.56769322047555</v>
      </c>
      <c r="J20" s="37">
        <f>'[5]вспомогат'!L18</f>
        <v>-819277.3599999999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6235343.57</v>
      </c>
      <c r="F21" s="38">
        <f>'[5]вспомогат'!H19</f>
        <v>48353.74000000022</v>
      </c>
      <c r="G21" s="39">
        <f>'[5]вспомогат'!I19</f>
        <v>2.873042723921072</v>
      </c>
      <c r="H21" s="35">
        <f>'[5]вспомогат'!J19</f>
        <v>-1634661.2599999998</v>
      </c>
      <c r="I21" s="36">
        <f>'[5]вспомогат'!K19</f>
        <v>82.29441842300908</v>
      </c>
      <c r="J21" s="37">
        <f>'[5]вспомогат'!L19</f>
        <v>-1341529.4299999997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14686287.86</v>
      </c>
      <c r="F22" s="38">
        <f>'[5]вспомогат'!H20</f>
        <v>91927.5399999991</v>
      </c>
      <c r="G22" s="39">
        <f>'[5]вспомогат'!I20</f>
        <v>2.5570544659109373</v>
      </c>
      <c r="H22" s="35">
        <f>'[5]вспомогат'!J20</f>
        <v>-3503128.460000001</v>
      </c>
      <c r="I22" s="36">
        <f>'[5]вспомогат'!K20</f>
        <v>84.7176470852907</v>
      </c>
      <c r="J22" s="37">
        <f>'[5]вспомогат'!L20</f>
        <v>-2649283.1400000006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10234354.37</v>
      </c>
      <c r="F23" s="38">
        <f>'[5]вспомогат'!H21</f>
        <v>49039.37999999896</v>
      </c>
      <c r="G23" s="39">
        <f>'[5]вспомогат'!I21</f>
        <v>1.9204709756146823</v>
      </c>
      <c r="H23" s="35">
        <f>'[5]вспомогат'!J21</f>
        <v>-2504468.620000001</v>
      </c>
      <c r="I23" s="36">
        <f>'[5]вспомогат'!K21</f>
        <v>82.75495040858539</v>
      </c>
      <c r="J23" s="37">
        <f>'[5]вспомогат'!L21</f>
        <v>-2132705.630000001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19233808</v>
      </c>
      <c r="D24" s="38">
        <f>'[5]вспомогат'!D22</f>
        <v>3877084</v>
      </c>
      <c r="E24" s="33">
        <f>'[5]вспомогат'!G22</f>
        <v>15785980.86</v>
      </c>
      <c r="F24" s="38">
        <f>'[5]вспомогат'!H22</f>
        <v>87327.5399999991</v>
      </c>
      <c r="G24" s="39">
        <f>'[5]вспомогат'!I22</f>
        <v>2.2524025788453153</v>
      </c>
      <c r="H24" s="35">
        <f>'[5]вспомогат'!J22</f>
        <v>-3789756.460000001</v>
      </c>
      <c r="I24" s="36">
        <f>'[5]вспомогат'!K22</f>
        <v>82.07413144604541</v>
      </c>
      <c r="J24" s="37">
        <f>'[5]вспомогат'!L22</f>
        <v>-3447827.1400000006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9864346</v>
      </c>
      <c r="D25" s="38">
        <f>'[5]вспомогат'!D23</f>
        <v>1982176</v>
      </c>
      <c r="E25" s="33">
        <f>'[5]вспомогат'!G23</f>
        <v>8427972.01</v>
      </c>
      <c r="F25" s="38">
        <f>'[5]вспомогат'!H23</f>
        <v>81464.52999999933</v>
      </c>
      <c r="G25" s="39">
        <f>'[5]вспомогат'!I23</f>
        <v>4.109853514521381</v>
      </c>
      <c r="H25" s="35">
        <f>'[5]вспомогат'!J23</f>
        <v>-1900711.4700000007</v>
      </c>
      <c r="I25" s="36">
        <f>'[5]вспомогат'!K23</f>
        <v>85.43873065685247</v>
      </c>
      <c r="J25" s="37">
        <f>'[5]вспомогат'!L23</f>
        <v>-1436373.9900000002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8329454.98</v>
      </c>
      <c r="F26" s="38">
        <f>'[5]вспомогат'!H24</f>
        <v>73590.60000000056</v>
      </c>
      <c r="G26" s="39">
        <f>'[5]вспомогат'!I24</f>
        <v>4.461290932722933</v>
      </c>
      <c r="H26" s="35">
        <f>'[5]вспомогат'!J24</f>
        <v>-1575945.3999999994</v>
      </c>
      <c r="I26" s="36">
        <f>'[5]вспомогат'!K24</f>
        <v>98.6902950404941</v>
      </c>
      <c r="J26" s="37">
        <f>'[5]вспомогат'!L24</f>
        <v>-110539.01999999955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13450669</v>
      </c>
      <c r="D27" s="38">
        <f>'[5]вспомогат'!D25</f>
        <v>2804790</v>
      </c>
      <c r="E27" s="33">
        <f>'[5]вспомогат'!G25</f>
        <v>11679552.79</v>
      </c>
      <c r="F27" s="38">
        <f>'[5]вспомогат'!H25</f>
        <v>144823.75999999978</v>
      </c>
      <c r="G27" s="39">
        <f>'[5]вспомогат'!I25</f>
        <v>5.163443965501865</v>
      </c>
      <c r="H27" s="35">
        <f>'[5]вспомогат'!J25</f>
        <v>-2659966.24</v>
      </c>
      <c r="I27" s="36">
        <f>'[5]вспомогат'!K25</f>
        <v>86.83250468805677</v>
      </c>
      <c r="J27" s="37">
        <f>'[5]вспомогат'!L25</f>
        <v>-1771116.210000001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7184682.34</v>
      </c>
      <c r="F28" s="38">
        <f>'[5]вспомогат'!H26</f>
        <v>35023.14999999944</v>
      </c>
      <c r="G28" s="39">
        <f>'[5]вспомогат'!I26</f>
        <v>2.198015060885531</v>
      </c>
      <c r="H28" s="35">
        <f>'[5]вспомогат'!J26</f>
        <v>-1558375.8500000006</v>
      </c>
      <c r="I28" s="36">
        <f>'[5]вспомогат'!K26</f>
        <v>85.8739768473044</v>
      </c>
      <c r="J28" s="37">
        <f>'[5]вспомогат'!L26</f>
        <v>-1181859.6600000001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5815933.11</v>
      </c>
      <c r="F29" s="38">
        <f>'[5]вспомогат'!H27</f>
        <v>27688.459999999963</v>
      </c>
      <c r="G29" s="39">
        <f>'[5]вспомогат'!I27</f>
        <v>1.9243558887244796</v>
      </c>
      <c r="H29" s="35">
        <f>'[5]вспомогат'!J27</f>
        <v>-1411154.54</v>
      </c>
      <c r="I29" s="36">
        <f>'[5]вспомогат'!K27</f>
        <v>86.27379562042712</v>
      </c>
      <c r="J29" s="37">
        <f>'[5]вспомогат'!L27</f>
        <v>-925317.8899999997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13034610</v>
      </c>
      <c r="D30" s="38">
        <f>'[5]вспомогат'!D28</f>
        <v>2561638</v>
      </c>
      <c r="E30" s="33">
        <f>'[5]вспомогат'!G28</f>
        <v>11385262.34</v>
      </c>
      <c r="F30" s="38">
        <f>'[5]вспомогат'!H28</f>
        <v>69211.37999999896</v>
      </c>
      <c r="G30" s="39">
        <f>'[5]вспомогат'!I28</f>
        <v>2.701840775316378</v>
      </c>
      <c r="H30" s="35">
        <f>'[5]вспомогат'!J28</f>
        <v>-2492426.620000001</v>
      </c>
      <c r="I30" s="36">
        <f>'[5]вспомогат'!K28</f>
        <v>87.34639808939431</v>
      </c>
      <c r="J30" s="37">
        <f>'[5]вспомогат'!L28</f>
        <v>-1649347.6600000001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22448275.08</v>
      </c>
      <c r="F31" s="38">
        <f>'[5]вспомогат'!H29</f>
        <v>223797.16999999806</v>
      </c>
      <c r="G31" s="39">
        <f>'[5]вспомогат'!I29</f>
        <v>5.032805174454751</v>
      </c>
      <c r="H31" s="35">
        <f>'[5]вспомогат'!J29</f>
        <v>-4222970.830000002</v>
      </c>
      <c r="I31" s="36">
        <f>'[5]вспомогат'!K29</f>
        <v>86.43433135115903</v>
      </c>
      <c r="J31" s="37">
        <f>'[5]вспомогат'!L29</f>
        <v>-3523204.920000002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9438099.72</v>
      </c>
      <c r="F32" s="38">
        <f>'[5]вспомогат'!H30</f>
        <v>59070.31000000052</v>
      </c>
      <c r="G32" s="39">
        <f>'[5]вспомогат'!I30</f>
        <v>2.8254937891600775</v>
      </c>
      <c r="H32" s="35">
        <f>'[5]вспомогат'!J30</f>
        <v>-2031548.6899999995</v>
      </c>
      <c r="I32" s="36">
        <f>'[5]вспомогат'!K30</f>
        <v>88.38026033976317</v>
      </c>
      <c r="J32" s="37">
        <f>'[5]вспомогат'!L30</f>
        <v>-1240868.2799999993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10817238</v>
      </c>
      <c r="D33" s="38">
        <f>'[5]вспомогат'!D31</f>
        <v>2186667</v>
      </c>
      <c r="E33" s="33">
        <f>'[5]вспомогат'!G31</f>
        <v>9301177.35</v>
      </c>
      <c r="F33" s="38">
        <f>'[5]вспомогат'!H31</f>
        <v>74553.70999999903</v>
      </c>
      <c r="G33" s="39">
        <f>'[5]вспомогат'!I31</f>
        <v>3.409467925385943</v>
      </c>
      <c r="H33" s="35">
        <f>'[5]вспомогат'!J31</f>
        <v>-2112113.290000001</v>
      </c>
      <c r="I33" s="36">
        <f>'[5]вспомогат'!K31</f>
        <v>85.98477125121958</v>
      </c>
      <c r="J33" s="37">
        <f>'[5]вспомогат'!L31</f>
        <v>-1516060.6500000004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3404227.75</v>
      </c>
      <c r="F34" s="38">
        <f>'[5]вспомогат'!H32</f>
        <v>12715.330000000075</v>
      </c>
      <c r="G34" s="39">
        <f>'[5]вспомогат'!I32</f>
        <v>1.725670910951459</v>
      </c>
      <c r="H34" s="35">
        <f>'[5]вспомогат'!J32</f>
        <v>-724118.6699999999</v>
      </c>
      <c r="I34" s="36">
        <f>'[5]вспомогат'!K32</f>
        <v>88.34845762581222</v>
      </c>
      <c r="J34" s="37">
        <f>'[5]вспомогат'!L32</f>
        <v>-448955.25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10342675</v>
      </c>
      <c r="D35" s="38">
        <f>'[5]вспомогат'!D33</f>
        <v>2298679</v>
      </c>
      <c r="E35" s="33">
        <f>'[5]вспомогат'!G33</f>
        <v>8399544.99</v>
      </c>
      <c r="F35" s="38">
        <f>'[5]вспомогат'!H33</f>
        <v>67143.04000000004</v>
      </c>
      <c r="G35" s="39">
        <f>'[5]вспомогат'!I33</f>
        <v>2.9209402443751404</v>
      </c>
      <c r="H35" s="35">
        <f>'[5]вспомогат'!J33</f>
        <v>-2231535.96</v>
      </c>
      <c r="I35" s="36">
        <f>'[5]вспомогат'!K33</f>
        <v>81.21250053782025</v>
      </c>
      <c r="J35" s="37">
        <f>'[5]вспомогат'!L33</f>
        <v>-1943130.0099999998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6611713.43</v>
      </c>
      <c r="F36" s="38">
        <f>'[5]вспомогат'!H34</f>
        <v>67772.96999999974</v>
      </c>
      <c r="G36" s="39">
        <f>'[5]вспомогат'!I34</f>
        <v>4.399028322737037</v>
      </c>
      <c r="H36" s="35">
        <f>'[5]вспомогат'!J34</f>
        <v>-1472862.0300000003</v>
      </c>
      <c r="I36" s="36">
        <f>'[5]вспомогат'!K34</f>
        <v>87.68182041820418</v>
      </c>
      <c r="J36" s="37">
        <f>'[5]вспомогат'!L34</f>
        <v>-928861.5700000003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13609562.48</v>
      </c>
      <c r="F37" s="38">
        <f>'[5]вспомогат'!H35</f>
        <v>167980.91999999993</v>
      </c>
      <c r="G37" s="39">
        <f>'[5]вспомогат'!I35</f>
        <v>5.036052940924284</v>
      </c>
      <c r="H37" s="35">
        <f>'[5]вспомогат'!J35</f>
        <v>-3167586.08</v>
      </c>
      <c r="I37" s="36">
        <f>'[5]вспомогат'!K35</f>
        <v>83.31782922956876</v>
      </c>
      <c r="J37" s="37">
        <f>'[5]вспомогат'!L35</f>
        <v>-2724951.5199999996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254690437</v>
      </c>
      <c r="D38" s="42">
        <f>SUM(D18:D37)</f>
        <v>50600525</v>
      </c>
      <c r="E38" s="42">
        <f>SUM(E18:E37)</f>
        <v>219136074.12000003</v>
      </c>
      <c r="F38" s="42">
        <f>SUM(F18:F37)</f>
        <v>1807488.2999999905</v>
      </c>
      <c r="G38" s="43">
        <f>F38/D38*100</f>
        <v>3.572074202787403</v>
      </c>
      <c r="H38" s="42">
        <f>SUM(H18:H37)</f>
        <v>-48793036.70000001</v>
      </c>
      <c r="I38" s="44">
        <f>E38/C38*100</f>
        <v>86.04016574049854</v>
      </c>
      <c r="J38" s="42">
        <f>SUM(J18:J37)</f>
        <v>-35554362.879999995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1761415305</v>
      </c>
      <c r="D39" s="53">
        <f>'[5]вспомогат'!D36</f>
        <v>322336546</v>
      </c>
      <c r="E39" s="53">
        <f>'[5]вспомогат'!G36</f>
        <v>1487538705.4899993</v>
      </c>
      <c r="F39" s="53">
        <f>'[5]вспомогат'!H36</f>
        <v>11097624.009999922</v>
      </c>
      <c r="G39" s="54">
        <f>'[5]вспомогат'!I36</f>
        <v>3.4428686873128935</v>
      </c>
      <c r="H39" s="53">
        <f>'[5]вспомогат'!J36</f>
        <v>-311238921.99</v>
      </c>
      <c r="I39" s="54">
        <f>'[5]вспомогат'!K36</f>
        <v>84.45133304266362</v>
      </c>
      <c r="J39" s="53">
        <f>'[5]вспомогат'!L36</f>
        <v>-273876599.51000005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04.06.2013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2013-06-05T04:32:22Z</dcterms:created>
  <dcterms:modified xsi:type="dcterms:W3CDTF">2013-06-05T04:32:40Z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