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<sst xmlns="http://schemas.openxmlformats.org/spreadsheetml/2006/main" count="47" uniqueCount="42">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</sst>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3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03.06.2013</v>
          </cell>
        </row>
        <row r="6">
          <cell r="G6" t="str">
            <v>Фактично надійшло на 03.06.2013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351451087.73</v>
          </cell>
          <cell r="H10">
            <v>1416355.080000043</v>
          </cell>
          <cell r="I10">
            <v>2.0062352210041343</v>
          </cell>
          <cell r="J10">
            <v>-69181302.91999996</v>
          </cell>
          <cell r="K10">
            <v>83.8126576743845</v>
          </cell>
          <cell r="L10">
            <v>-67878280.26999998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686906323.62</v>
          </cell>
          <cell r="H11">
            <v>2663023.1599999666</v>
          </cell>
          <cell r="I11">
            <v>1.8749696613818516</v>
          </cell>
          <cell r="J11">
            <v>-139367176.84000003</v>
          </cell>
          <cell r="K11">
            <v>85.34994255426456</v>
          </cell>
          <cell r="L11">
            <v>-117905376.38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50749522.98</v>
          </cell>
          <cell r="H12">
            <v>193078.62999999523</v>
          </cell>
          <cell r="I12">
            <v>1.4683161842246089</v>
          </cell>
          <cell r="J12">
            <v>-12956584.370000005</v>
          </cell>
          <cell r="K12">
            <v>80.29482794397029</v>
          </cell>
          <cell r="L12">
            <v>-12454452.020000003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108355436.13</v>
          </cell>
          <cell r="H13">
            <v>778086.6700000018</v>
          </cell>
          <cell r="I13">
            <v>2.685758522320816</v>
          </cell>
          <cell r="J13">
            <v>-28192748.33</v>
          </cell>
          <cell r="K13">
            <v>79.38920499455037</v>
          </cell>
          <cell r="L13">
            <v>-28130923.870000005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57305058.04</v>
          </cell>
          <cell r="H14">
            <v>167636.4900000021</v>
          </cell>
          <cell r="I14">
            <v>1.1290743403660752</v>
          </cell>
          <cell r="J14">
            <v>-14679613.509999998</v>
          </cell>
          <cell r="K14">
            <v>80.46361209010006</v>
          </cell>
          <cell r="L14">
            <v>-13913541.96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9596546.78</v>
          </cell>
          <cell r="H15">
            <v>33299.58999999985</v>
          </cell>
          <cell r="I15">
            <v>1.5557539075366156</v>
          </cell>
          <cell r="J15">
            <v>-2107115.41</v>
          </cell>
          <cell r="K15">
            <v>82.19835330001673</v>
          </cell>
          <cell r="L15">
            <v>-2078318.2200000007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8825959.08</v>
          </cell>
          <cell r="H16">
            <v>41447</v>
          </cell>
          <cell r="I16">
            <v>1.6527577731095786</v>
          </cell>
          <cell r="J16">
            <v>-2466301</v>
          </cell>
          <cell r="K16">
            <v>85.32366327332905</v>
          </cell>
          <cell r="L16">
            <v>-1518133.92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34221787.17</v>
          </cell>
          <cell r="H17">
            <v>271999.1499999985</v>
          </cell>
          <cell r="I17">
            <v>4.028685962947801</v>
          </cell>
          <cell r="J17">
            <v>-6479560.8500000015</v>
          </cell>
          <cell r="K17">
            <v>88.71641177498245</v>
          </cell>
          <cell r="L17">
            <v>-4352571.829999998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3000227.47</v>
          </cell>
          <cell r="H18">
            <v>1883.25</v>
          </cell>
          <cell r="I18">
            <v>0.19487211856751271</v>
          </cell>
          <cell r="J18">
            <v>-964519.75</v>
          </cell>
          <cell r="K18">
            <v>78.4859910511826</v>
          </cell>
          <cell r="L18">
            <v>-822400.5299999998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6214791.16</v>
          </cell>
          <cell r="H19">
            <v>27801.330000000075</v>
          </cell>
          <cell r="I19">
            <v>1.6518765429898175</v>
          </cell>
          <cell r="J19">
            <v>-1655213.67</v>
          </cell>
          <cell r="K19">
            <v>82.02316654904999</v>
          </cell>
          <cell r="L19">
            <v>-1362081.8399999999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14628327.73</v>
          </cell>
          <cell r="H20">
            <v>33967.41000000015</v>
          </cell>
          <cell r="I20">
            <v>0.9448367424596488</v>
          </cell>
          <cell r="J20">
            <v>-3561088.59</v>
          </cell>
          <cell r="K20">
            <v>84.38330488219857</v>
          </cell>
          <cell r="L20">
            <v>-2707243.2699999996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10205173.79</v>
          </cell>
          <cell r="H21">
            <v>19858.799999998882</v>
          </cell>
          <cell r="I21">
            <v>0.7777065903063113</v>
          </cell>
          <cell r="J21">
            <v>-2533649.200000001</v>
          </cell>
          <cell r="K21">
            <v>82.51899634998131</v>
          </cell>
          <cell r="L21">
            <v>-2161886.210000001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15722475.79</v>
          </cell>
          <cell r="H22">
            <v>23822.469999998808</v>
          </cell>
          <cell r="I22">
            <v>0.6144429679624895</v>
          </cell>
          <cell r="J22">
            <v>-3853261.530000001</v>
          </cell>
          <cell r="K22">
            <v>81.74395725485041</v>
          </cell>
          <cell r="L22">
            <v>-3511332.210000001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8421976.61</v>
          </cell>
          <cell r="H23">
            <v>75469.12999999896</v>
          </cell>
          <cell r="I23">
            <v>3.807387941333108</v>
          </cell>
          <cell r="J23">
            <v>-1906706.870000001</v>
          </cell>
          <cell r="K23">
            <v>85.37795217239946</v>
          </cell>
          <cell r="L23">
            <v>-1442369.3900000006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8280051.36</v>
          </cell>
          <cell r="H24">
            <v>24186.980000000447</v>
          </cell>
          <cell r="I24">
            <v>1.4662899142547023</v>
          </cell>
          <cell r="J24">
            <v>-1625349.0199999996</v>
          </cell>
          <cell r="K24">
            <v>98.10494367650024</v>
          </cell>
          <cell r="L24">
            <v>-159942.63999999966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11596518.17</v>
          </cell>
          <cell r="H25">
            <v>61789.140000000596</v>
          </cell>
          <cell r="I25">
            <v>2.2029863198314525</v>
          </cell>
          <cell r="J25">
            <v>-2743000.8599999994</v>
          </cell>
          <cell r="K25">
            <v>86.2151776242505</v>
          </cell>
          <cell r="L25">
            <v>-1854150.83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7171893.74</v>
          </cell>
          <cell r="H26">
            <v>22234.549999999814</v>
          </cell>
          <cell r="I26">
            <v>1.3954163395357857</v>
          </cell>
          <cell r="J26">
            <v>-1571164.4500000002</v>
          </cell>
          <cell r="K26">
            <v>85.72112277688919</v>
          </cell>
          <cell r="L26">
            <v>-1194648.2599999998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5798464.7</v>
          </cell>
          <cell r="H27">
            <v>10220.049999999814</v>
          </cell>
          <cell r="I27">
            <v>0.7102963978696644</v>
          </cell>
          <cell r="J27">
            <v>-1428622.9500000002</v>
          </cell>
          <cell r="K27">
            <v>86.01466849402286</v>
          </cell>
          <cell r="L27">
            <v>-942786.2999999998</v>
          </cell>
        </row>
        <row r="28">
          <cell r="B28">
            <v>30804620</v>
          </cell>
          <cell r="C28">
            <v>13034610</v>
          </cell>
          <cell r="D28">
            <v>2561638</v>
          </cell>
          <cell r="G28">
            <v>11345488.15</v>
          </cell>
          <cell r="H28">
            <v>29437.18999999948</v>
          </cell>
          <cell r="I28">
            <v>1.1491549547593953</v>
          </cell>
          <cell r="J28">
            <v>-2532200.8100000005</v>
          </cell>
          <cell r="K28">
            <v>87.04125516605407</v>
          </cell>
          <cell r="L28">
            <v>-1689121.8499999996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22262768.14</v>
          </cell>
          <cell r="H29">
            <v>38290.23000000045</v>
          </cell>
          <cell r="I29">
            <v>0.8610800023747687</v>
          </cell>
          <cell r="J29">
            <v>-4408477.77</v>
          </cell>
          <cell r="K29">
            <v>85.72005961924388</v>
          </cell>
          <cell r="L29">
            <v>-3708711.8599999994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9416250.36</v>
          </cell>
          <cell r="H30">
            <v>37220.949999999255</v>
          </cell>
          <cell r="I30">
            <v>1.7803793995940558</v>
          </cell>
          <cell r="J30">
            <v>-2053398.0500000007</v>
          </cell>
          <cell r="K30">
            <v>88.17565854678092</v>
          </cell>
          <cell r="L30">
            <v>-1262717.6400000006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9264958.44</v>
          </cell>
          <cell r="H31">
            <v>38334.79999999888</v>
          </cell>
          <cell r="I31">
            <v>1.7531155864152559</v>
          </cell>
          <cell r="J31">
            <v>-2148332.200000001</v>
          </cell>
          <cell r="K31">
            <v>85.64994539271484</v>
          </cell>
          <cell r="L31">
            <v>-1552279.5600000005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3397240.99</v>
          </cell>
          <cell r="H32">
            <v>5728.570000000298</v>
          </cell>
          <cell r="I32">
            <v>0.7774573377450413</v>
          </cell>
          <cell r="J32">
            <v>-731105.4299999997</v>
          </cell>
          <cell r="K32">
            <v>88.16713325061384</v>
          </cell>
          <cell r="L32">
            <v>-455942.0099999998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8359186.1</v>
          </cell>
          <cell r="H33">
            <v>26784.14999999944</v>
          </cell>
          <cell r="I33">
            <v>1.1651974895146058</v>
          </cell>
          <cell r="J33">
            <v>-2271894.8500000006</v>
          </cell>
          <cell r="K33">
            <v>80.82228340347154</v>
          </cell>
          <cell r="L33">
            <v>-1983488.9000000004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6554396.16</v>
          </cell>
          <cell r="H34">
            <v>10455.700000000186</v>
          </cell>
          <cell r="I34">
            <v>0.678661720654158</v>
          </cell>
          <cell r="J34">
            <v>-1530179.2999999998</v>
          </cell>
          <cell r="K34">
            <v>86.92170239006973</v>
          </cell>
          <cell r="L34">
            <v>-986178.8399999999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13524563.14</v>
          </cell>
          <cell r="H35">
            <v>82981.58000000007</v>
          </cell>
          <cell r="I35">
            <v>2.4877803383952437</v>
          </cell>
          <cell r="J35">
            <v>-3252585.42</v>
          </cell>
          <cell r="K35">
            <v>82.79746272218446</v>
          </cell>
          <cell r="L35">
            <v>-2809950.8599999994</v>
          </cell>
        </row>
        <row r="36">
          <cell r="B36">
            <v>4036543380</v>
          </cell>
          <cell r="C36">
            <v>1761415305</v>
          </cell>
          <cell r="D36">
            <v>322336546</v>
          </cell>
          <cell r="G36">
            <v>1482576473.5300002</v>
          </cell>
          <cell r="H36">
            <v>6135392.050000003</v>
          </cell>
          <cell r="I36">
            <v>1.9034118613407252</v>
          </cell>
          <cell r="J36">
            <v>-316201153.95000005</v>
          </cell>
          <cell r="K36">
            <v>84.169614588991</v>
          </cell>
          <cell r="L36">
            <v>-278838831.46999997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5" sqref="A2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351451087.73</v>
      </c>
      <c r="F10" s="33">
        <f>'[5]вспомогат'!H10</f>
        <v>1416355.080000043</v>
      </c>
      <c r="G10" s="34">
        <f>'[5]вспомогат'!I10</f>
        <v>2.0062352210041343</v>
      </c>
      <c r="H10" s="35">
        <f>'[5]вспомогат'!J10</f>
        <v>-69181302.91999996</v>
      </c>
      <c r="I10" s="36">
        <f>'[5]вспомогат'!K10</f>
        <v>83.8126576743845</v>
      </c>
      <c r="J10" s="37">
        <f>'[5]вспомогат'!L10</f>
        <v>-67878280.26999998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686906323.62</v>
      </c>
      <c r="F12" s="38">
        <f>'[5]вспомогат'!H11</f>
        <v>2663023.1599999666</v>
      </c>
      <c r="G12" s="39">
        <f>'[5]вспомогат'!I11</f>
        <v>1.8749696613818516</v>
      </c>
      <c r="H12" s="35">
        <f>'[5]вспомогат'!J11</f>
        <v>-139367176.84000003</v>
      </c>
      <c r="I12" s="36">
        <f>'[5]вспомогат'!K11</f>
        <v>85.34994255426456</v>
      </c>
      <c r="J12" s="37">
        <f>'[5]вспомогат'!L11</f>
        <v>-117905376.38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50749522.98</v>
      </c>
      <c r="F13" s="38">
        <f>'[5]вспомогат'!H12</f>
        <v>193078.62999999523</v>
      </c>
      <c r="G13" s="39">
        <f>'[5]вспомогат'!I12</f>
        <v>1.4683161842246089</v>
      </c>
      <c r="H13" s="35">
        <f>'[5]вспомогат'!J12</f>
        <v>-12956584.370000005</v>
      </c>
      <c r="I13" s="36">
        <f>'[5]вспомогат'!K12</f>
        <v>80.29482794397029</v>
      </c>
      <c r="J13" s="37">
        <f>'[5]вспомогат'!L12</f>
        <v>-12454452.020000003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108355436.13</v>
      </c>
      <c r="F14" s="38">
        <f>'[5]вспомогат'!H13</f>
        <v>778086.6700000018</v>
      </c>
      <c r="G14" s="39">
        <f>'[5]вспомогат'!I13</f>
        <v>2.685758522320816</v>
      </c>
      <c r="H14" s="35">
        <f>'[5]вспомогат'!J13</f>
        <v>-28192748.33</v>
      </c>
      <c r="I14" s="36">
        <f>'[5]вспомогат'!K13</f>
        <v>79.38920499455037</v>
      </c>
      <c r="J14" s="37">
        <f>'[5]вспомогат'!L13</f>
        <v>-28130923.870000005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57305058.04</v>
      </c>
      <c r="F15" s="38">
        <f>'[5]вспомогат'!H14</f>
        <v>167636.4900000021</v>
      </c>
      <c r="G15" s="39">
        <f>'[5]вспомогат'!I14</f>
        <v>1.1290743403660752</v>
      </c>
      <c r="H15" s="35">
        <f>'[5]вспомогат'!J14</f>
        <v>-14679613.509999998</v>
      </c>
      <c r="I15" s="36">
        <f>'[5]вспомогат'!K14</f>
        <v>80.46361209010006</v>
      </c>
      <c r="J15" s="37">
        <f>'[5]вспомогат'!L14</f>
        <v>-13913541.96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9596546.78</v>
      </c>
      <c r="F16" s="38">
        <f>'[5]вспомогат'!H15</f>
        <v>33299.58999999985</v>
      </c>
      <c r="G16" s="39">
        <f>'[5]вспомогат'!I15</f>
        <v>1.5557539075366156</v>
      </c>
      <c r="H16" s="35">
        <f>'[5]вспомогат'!J15</f>
        <v>-2107115.41</v>
      </c>
      <c r="I16" s="36">
        <f>'[5]вспомогат'!K15</f>
        <v>82.19835330001673</v>
      </c>
      <c r="J16" s="37">
        <f>'[5]вспомогат'!L15</f>
        <v>-2078318.2200000007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912912887.55</v>
      </c>
      <c r="F17" s="42">
        <f>SUM(F12:F16)</f>
        <v>3835124.5399999656</v>
      </c>
      <c r="G17" s="43">
        <f>F17/D17*100</f>
        <v>1.9067096315186605</v>
      </c>
      <c r="H17" s="42">
        <f>SUM(H12:H16)</f>
        <v>-197303238.46</v>
      </c>
      <c r="I17" s="44">
        <f>E17/C17*100</f>
        <v>83.9540799598674</v>
      </c>
      <c r="J17" s="42">
        <f>SUM(J12:J16)</f>
        <v>-174482612.45000002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8825959.08</v>
      </c>
      <c r="F18" s="46">
        <f>'[5]вспомогат'!H16</f>
        <v>41447</v>
      </c>
      <c r="G18" s="47">
        <f>'[5]вспомогат'!I16</f>
        <v>1.6527577731095786</v>
      </c>
      <c r="H18" s="48">
        <f>'[5]вспомогат'!J16</f>
        <v>-2466301</v>
      </c>
      <c r="I18" s="49">
        <f>'[5]вспомогат'!K16</f>
        <v>85.32366327332905</v>
      </c>
      <c r="J18" s="50">
        <f>'[5]вспомогат'!L16</f>
        <v>-1518133.92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34221787.17</v>
      </c>
      <c r="F19" s="38">
        <f>'[5]вспомогат'!H17</f>
        <v>271999.1499999985</v>
      </c>
      <c r="G19" s="39">
        <f>'[5]вспомогат'!I17</f>
        <v>4.028685962947801</v>
      </c>
      <c r="H19" s="35">
        <f>'[5]вспомогат'!J17</f>
        <v>-6479560.8500000015</v>
      </c>
      <c r="I19" s="36">
        <f>'[5]вспомогат'!K17</f>
        <v>88.71641177498245</v>
      </c>
      <c r="J19" s="37">
        <f>'[5]вспомогат'!L17</f>
        <v>-4352571.829999998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3000227.47</v>
      </c>
      <c r="F20" s="38">
        <f>'[5]вспомогат'!H18</f>
        <v>1883.25</v>
      </c>
      <c r="G20" s="39">
        <f>'[5]вспомогат'!I18</f>
        <v>0.19487211856751271</v>
      </c>
      <c r="H20" s="35">
        <f>'[5]вспомогат'!J18</f>
        <v>-964519.75</v>
      </c>
      <c r="I20" s="36">
        <f>'[5]вспомогат'!K18</f>
        <v>78.4859910511826</v>
      </c>
      <c r="J20" s="37">
        <f>'[5]вспомогат'!L18</f>
        <v>-822400.5299999998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6214791.16</v>
      </c>
      <c r="F21" s="38">
        <f>'[5]вспомогат'!H19</f>
        <v>27801.330000000075</v>
      </c>
      <c r="G21" s="39">
        <f>'[5]вспомогат'!I19</f>
        <v>1.6518765429898175</v>
      </c>
      <c r="H21" s="35">
        <f>'[5]вспомогат'!J19</f>
        <v>-1655213.67</v>
      </c>
      <c r="I21" s="36">
        <f>'[5]вспомогат'!K19</f>
        <v>82.02316654904999</v>
      </c>
      <c r="J21" s="37">
        <f>'[5]вспомогат'!L19</f>
        <v>-1362081.8399999999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14628327.73</v>
      </c>
      <c r="F22" s="38">
        <f>'[5]вспомогат'!H20</f>
        <v>33967.41000000015</v>
      </c>
      <c r="G22" s="39">
        <f>'[5]вспомогат'!I20</f>
        <v>0.9448367424596488</v>
      </c>
      <c r="H22" s="35">
        <f>'[5]вспомогат'!J20</f>
        <v>-3561088.59</v>
      </c>
      <c r="I22" s="36">
        <f>'[5]вспомогат'!K20</f>
        <v>84.38330488219857</v>
      </c>
      <c r="J22" s="37">
        <f>'[5]вспомогат'!L20</f>
        <v>-2707243.2699999996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10205173.79</v>
      </c>
      <c r="F23" s="38">
        <f>'[5]вспомогат'!H21</f>
        <v>19858.799999998882</v>
      </c>
      <c r="G23" s="39">
        <f>'[5]вспомогат'!I21</f>
        <v>0.7777065903063113</v>
      </c>
      <c r="H23" s="35">
        <f>'[5]вспомогат'!J21</f>
        <v>-2533649.200000001</v>
      </c>
      <c r="I23" s="36">
        <f>'[5]вспомогат'!K21</f>
        <v>82.51899634998131</v>
      </c>
      <c r="J23" s="37">
        <f>'[5]вспомогат'!L21</f>
        <v>-2161886.210000001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15722475.79</v>
      </c>
      <c r="F24" s="38">
        <f>'[5]вспомогат'!H22</f>
        <v>23822.469999998808</v>
      </c>
      <c r="G24" s="39">
        <f>'[5]вспомогат'!I22</f>
        <v>0.6144429679624895</v>
      </c>
      <c r="H24" s="35">
        <f>'[5]вспомогат'!J22</f>
        <v>-3853261.530000001</v>
      </c>
      <c r="I24" s="36">
        <f>'[5]вспомогат'!K22</f>
        <v>81.74395725485041</v>
      </c>
      <c r="J24" s="37">
        <f>'[5]вспомогат'!L22</f>
        <v>-3511332.210000001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8421976.61</v>
      </c>
      <c r="F25" s="38">
        <f>'[5]вспомогат'!H23</f>
        <v>75469.12999999896</v>
      </c>
      <c r="G25" s="39">
        <f>'[5]вспомогат'!I23</f>
        <v>3.807387941333108</v>
      </c>
      <c r="H25" s="35">
        <f>'[5]вспомогат'!J23</f>
        <v>-1906706.870000001</v>
      </c>
      <c r="I25" s="36">
        <f>'[5]вспомогат'!K23</f>
        <v>85.37795217239946</v>
      </c>
      <c r="J25" s="37">
        <f>'[5]вспомогат'!L23</f>
        <v>-1442369.3900000006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8280051.36</v>
      </c>
      <c r="F26" s="38">
        <f>'[5]вспомогат'!H24</f>
        <v>24186.980000000447</v>
      </c>
      <c r="G26" s="39">
        <f>'[5]вспомогат'!I24</f>
        <v>1.4662899142547023</v>
      </c>
      <c r="H26" s="35">
        <f>'[5]вспомогат'!J24</f>
        <v>-1625349.0199999996</v>
      </c>
      <c r="I26" s="36">
        <f>'[5]вспомогат'!K24</f>
        <v>98.10494367650024</v>
      </c>
      <c r="J26" s="37">
        <f>'[5]вспомогат'!L24</f>
        <v>-159942.63999999966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11596518.17</v>
      </c>
      <c r="F27" s="38">
        <f>'[5]вспомогат'!H25</f>
        <v>61789.140000000596</v>
      </c>
      <c r="G27" s="39">
        <f>'[5]вспомогат'!I25</f>
        <v>2.2029863198314525</v>
      </c>
      <c r="H27" s="35">
        <f>'[5]вспомогат'!J25</f>
        <v>-2743000.8599999994</v>
      </c>
      <c r="I27" s="36">
        <f>'[5]вспомогат'!K25</f>
        <v>86.2151776242505</v>
      </c>
      <c r="J27" s="37">
        <f>'[5]вспомогат'!L25</f>
        <v>-1854150.83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7171893.74</v>
      </c>
      <c r="F28" s="38">
        <f>'[5]вспомогат'!H26</f>
        <v>22234.549999999814</v>
      </c>
      <c r="G28" s="39">
        <f>'[5]вспомогат'!I26</f>
        <v>1.3954163395357857</v>
      </c>
      <c r="H28" s="35">
        <f>'[5]вспомогат'!J26</f>
        <v>-1571164.4500000002</v>
      </c>
      <c r="I28" s="36">
        <f>'[5]вспомогат'!K26</f>
        <v>85.72112277688919</v>
      </c>
      <c r="J28" s="37">
        <f>'[5]вспомогат'!L26</f>
        <v>-1194648.2599999998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5798464.7</v>
      </c>
      <c r="F29" s="38">
        <f>'[5]вспомогат'!H27</f>
        <v>10220.049999999814</v>
      </c>
      <c r="G29" s="39">
        <f>'[5]вспомогат'!I27</f>
        <v>0.7102963978696644</v>
      </c>
      <c r="H29" s="35">
        <f>'[5]вспомогат'!J27</f>
        <v>-1428622.9500000002</v>
      </c>
      <c r="I29" s="36">
        <f>'[5]вспомогат'!K27</f>
        <v>86.01466849402286</v>
      </c>
      <c r="J29" s="37">
        <f>'[5]вспомогат'!L27</f>
        <v>-942786.2999999998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13034610</v>
      </c>
      <c r="D30" s="38">
        <f>'[5]вспомогат'!D28</f>
        <v>2561638</v>
      </c>
      <c r="E30" s="33">
        <f>'[5]вспомогат'!G28</f>
        <v>11345488.15</v>
      </c>
      <c r="F30" s="38">
        <f>'[5]вспомогат'!H28</f>
        <v>29437.18999999948</v>
      </c>
      <c r="G30" s="39">
        <f>'[5]вспомогат'!I28</f>
        <v>1.1491549547593953</v>
      </c>
      <c r="H30" s="35">
        <f>'[5]вспомогат'!J28</f>
        <v>-2532200.8100000005</v>
      </c>
      <c r="I30" s="36">
        <f>'[5]вспомогат'!K28</f>
        <v>87.04125516605407</v>
      </c>
      <c r="J30" s="37">
        <f>'[5]вспомогат'!L28</f>
        <v>-1689121.8499999996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22262768.14</v>
      </c>
      <c r="F31" s="38">
        <f>'[5]вспомогат'!H29</f>
        <v>38290.23000000045</v>
      </c>
      <c r="G31" s="39">
        <f>'[5]вспомогат'!I29</f>
        <v>0.8610800023747687</v>
      </c>
      <c r="H31" s="35">
        <f>'[5]вспомогат'!J29</f>
        <v>-4408477.77</v>
      </c>
      <c r="I31" s="36">
        <f>'[5]вспомогат'!K29</f>
        <v>85.72005961924388</v>
      </c>
      <c r="J31" s="37">
        <f>'[5]вспомогат'!L29</f>
        <v>-3708711.8599999994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9416250.36</v>
      </c>
      <c r="F32" s="38">
        <f>'[5]вспомогат'!H30</f>
        <v>37220.949999999255</v>
      </c>
      <c r="G32" s="39">
        <f>'[5]вспомогат'!I30</f>
        <v>1.7803793995940558</v>
      </c>
      <c r="H32" s="35">
        <f>'[5]вспомогат'!J30</f>
        <v>-2053398.0500000007</v>
      </c>
      <c r="I32" s="36">
        <f>'[5]вспомогат'!K30</f>
        <v>88.17565854678092</v>
      </c>
      <c r="J32" s="37">
        <f>'[5]вспомогат'!L30</f>
        <v>-1262717.6400000006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9264958.44</v>
      </c>
      <c r="F33" s="38">
        <f>'[5]вспомогат'!H31</f>
        <v>38334.79999999888</v>
      </c>
      <c r="G33" s="39">
        <f>'[5]вспомогат'!I31</f>
        <v>1.7531155864152559</v>
      </c>
      <c r="H33" s="35">
        <f>'[5]вспомогат'!J31</f>
        <v>-2148332.200000001</v>
      </c>
      <c r="I33" s="36">
        <f>'[5]вспомогат'!K31</f>
        <v>85.64994539271484</v>
      </c>
      <c r="J33" s="37">
        <f>'[5]вспомогат'!L31</f>
        <v>-1552279.5600000005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3397240.99</v>
      </c>
      <c r="F34" s="38">
        <f>'[5]вспомогат'!H32</f>
        <v>5728.570000000298</v>
      </c>
      <c r="G34" s="39">
        <f>'[5]вспомогат'!I32</f>
        <v>0.7774573377450413</v>
      </c>
      <c r="H34" s="35">
        <f>'[5]вспомогат'!J32</f>
        <v>-731105.4299999997</v>
      </c>
      <c r="I34" s="36">
        <f>'[5]вспомогат'!K32</f>
        <v>88.16713325061384</v>
      </c>
      <c r="J34" s="37">
        <f>'[5]вспомогат'!L32</f>
        <v>-455942.0099999998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8359186.1</v>
      </c>
      <c r="F35" s="38">
        <f>'[5]вспомогат'!H33</f>
        <v>26784.14999999944</v>
      </c>
      <c r="G35" s="39">
        <f>'[5]вспомогат'!I33</f>
        <v>1.1651974895146058</v>
      </c>
      <c r="H35" s="35">
        <f>'[5]вспомогат'!J33</f>
        <v>-2271894.8500000006</v>
      </c>
      <c r="I35" s="36">
        <f>'[5]вспомогат'!K33</f>
        <v>80.82228340347154</v>
      </c>
      <c r="J35" s="37">
        <f>'[5]вспомогат'!L33</f>
        <v>-1983488.9000000004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6554396.16</v>
      </c>
      <c r="F36" s="38">
        <f>'[5]вспомогат'!H34</f>
        <v>10455.700000000186</v>
      </c>
      <c r="G36" s="39">
        <f>'[5]вспомогат'!I34</f>
        <v>0.678661720654158</v>
      </c>
      <c r="H36" s="35">
        <f>'[5]вспомогат'!J34</f>
        <v>-1530179.2999999998</v>
      </c>
      <c r="I36" s="36">
        <f>'[5]вспомогат'!K34</f>
        <v>86.92170239006973</v>
      </c>
      <c r="J36" s="37">
        <f>'[5]вспомогат'!L34</f>
        <v>-986178.8399999999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13524563.14</v>
      </c>
      <c r="F37" s="38">
        <f>'[5]вспомогат'!H35</f>
        <v>82981.58000000007</v>
      </c>
      <c r="G37" s="39">
        <f>'[5]вспомогат'!I35</f>
        <v>2.4877803383952437</v>
      </c>
      <c r="H37" s="35">
        <f>'[5]вспомогат'!J35</f>
        <v>-3252585.42</v>
      </c>
      <c r="I37" s="36">
        <f>'[5]вспомогат'!K35</f>
        <v>82.79746272218446</v>
      </c>
      <c r="J37" s="37">
        <f>'[5]вспомогат'!L35</f>
        <v>-2809950.8599999994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254690437</v>
      </c>
      <c r="D38" s="42">
        <f>SUM(D18:D37)</f>
        <v>50600525</v>
      </c>
      <c r="E38" s="42">
        <f>SUM(E18:E37)</f>
        <v>218212498.25</v>
      </c>
      <c r="F38" s="42">
        <f>SUM(F18:F37)</f>
        <v>883912.4299999941</v>
      </c>
      <c r="G38" s="43">
        <f>F38/D38*100</f>
        <v>1.7468443855078464</v>
      </c>
      <c r="H38" s="42">
        <f>SUM(H18:H37)</f>
        <v>-49716612.57000001</v>
      </c>
      <c r="I38" s="44">
        <f>E38/C38*100</f>
        <v>85.67753890578939</v>
      </c>
      <c r="J38" s="42">
        <f>SUM(J18:J37)</f>
        <v>-36477938.75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1761415305</v>
      </c>
      <c r="D39" s="53">
        <f>'[5]вспомогат'!D36</f>
        <v>322336546</v>
      </c>
      <c r="E39" s="53">
        <f>'[5]вспомогат'!G36</f>
        <v>1482576473.5300002</v>
      </c>
      <c r="F39" s="53">
        <f>'[5]вспомогат'!H36</f>
        <v>6135392.050000003</v>
      </c>
      <c r="G39" s="54">
        <f>'[5]вспомогат'!I36</f>
        <v>1.9034118613407252</v>
      </c>
      <c r="H39" s="53">
        <f>'[5]вспомогат'!J36</f>
        <v>-316201153.95000005</v>
      </c>
      <c r="I39" s="54">
        <f>'[5]вспомогат'!K36</f>
        <v>84.169614588991</v>
      </c>
      <c r="J39" s="53">
        <f>'[5]вспомогат'!L36</f>
        <v>-278838831.46999997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03.06.2013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2013-06-04T04:58:19Z</dcterms:created>
  <dcterms:modified xsi:type="dcterms:W3CDTF">2013-06-04T04:58:36Z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