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<sst xmlns="http://schemas.openxmlformats.org/spreadsheetml/2006/main" count="47" uniqueCount="42">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</sst>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0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30.05.2013</v>
          </cell>
        </row>
        <row r="6">
          <cell r="G6" t="str">
            <v>Фактично надійшло на 30.05.2013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931893880</v>
          </cell>
          <cell r="C10">
            <v>361031710</v>
          </cell>
          <cell r="D10">
            <v>93583918</v>
          </cell>
          <cell r="G10">
            <v>347211107.26</v>
          </cell>
          <cell r="H10">
            <v>79355182.35</v>
          </cell>
          <cell r="I10">
            <v>84.79574701072036</v>
          </cell>
          <cell r="J10">
            <v>-14228735.650000006</v>
          </cell>
          <cell r="K10">
            <v>96.17191444485582</v>
          </cell>
          <cell r="L10">
            <v>-13820602.74000001</v>
          </cell>
        </row>
        <row r="11">
          <cell r="B11">
            <v>1874282300</v>
          </cell>
          <cell r="C11">
            <v>662781500</v>
          </cell>
          <cell r="D11">
            <v>138470900</v>
          </cell>
          <cell r="G11">
            <v>678208168.85</v>
          </cell>
          <cell r="H11">
            <v>127188090.75999999</v>
          </cell>
          <cell r="I11">
            <v>91.85185534289153</v>
          </cell>
          <cell r="J11">
            <v>-11282809.24000001</v>
          </cell>
          <cell r="K11">
            <v>102.32756479322371</v>
          </cell>
          <cell r="L11">
            <v>15426668.850000024</v>
          </cell>
        </row>
        <row r="12">
          <cell r="B12">
            <v>145415530</v>
          </cell>
          <cell r="C12">
            <v>50644312</v>
          </cell>
          <cell r="D12">
            <v>11258872</v>
          </cell>
          <cell r="G12">
            <v>49972461.97</v>
          </cell>
          <cell r="H12">
            <v>9644492.089999996</v>
          </cell>
          <cell r="I12">
            <v>85.66126420124499</v>
          </cell>
          <cell r="J12">
            <v>-1614379.9100000039</v>
          </cell>
          <cell r="K12">
            <v>98.67339489180937</v>
          </cell>
          <cell r="L12">
            <v>-671850.0300000012</v>
          </cell>
        </row>
        <row r="13">
          <cell r="B13">
            <v>267787710</v>
          </cell>
          <cell r="C13">
            <v>114345525</v>
          </cell>
          <cell r="D13">
            <v>27950835</v>
          </cell>
          <cell r="G13">
            <v>107514420.93</v>
          </cell>
          <cell r="H13">
            <v>20730842.5</v>
          </cell>
          <cell r="I13">
            <v>74.16895595426756</v>
          </cell>
          <cell r="J13">
            <v>-7219992.5</v>
          </cell>
          <cell r="K13">
            <v>94.02591044118256</v>
          </cell>
          <cell r="L13">
            <v>-6831104.069999993</v>
          </cell>
        </row>
        <row r="14">
          <cell r="B14">
            <v>162592400</v>
          </cell>
          <cell r="C14">
            <v>57886350</v>
          </cell>
          <cell r="D14">
            <v>13230500</v>
          </cell>
          <cell r="G14">
            <v>56693783.45</v>
          </cell>
          <cell r="H14">
            <v>11158240.46</v>
          </cell>
          <cell r="I14">
            <v>84.33725452552814</v>
          </cell>
          <cell r="J14">
            <v>-2072259.539999999</v>
          </cell>
          <cell r="K14">
            <v>97.93981387667387</v>
          </cell>
          <cell r="L14">
            <v>-1192566.549999997</v>
          </cell>
        </row>
        <row r="15">
          <cell r="B15">
            <v>26918300</v>
          </cell>
          <cell r="C15">
            <v>9534450</v>
          </cell>
          <cell r="D15">
            <v>1984615</v>
          </cell>
          <cell r="G15">
            <v>9474126.12</v>
          </cell>
          <cell r="H15">
            <v>1877801.8499999996</v>
          </cell>
          <cell r="I15">
            <v>94.61794101122885</v>
          </cell>
          <cell r="J15">
            <v>-106813.15000000037</v>
          </cell>
          <cell r="K15">
            <v>99.36730613721818</v>
          </cell>
          <cell r="L15">
            <v>-60323.88000000082</v>
          </cell>
        </row>
        <row r="16">
          <cell r="B16">
            <v>26323404</v>
          </cell>
          <cell r="C16">
            <v>7836345</v>
          </cell>
          <cell r="D16">
            <v>1847310</v>
          </cell>
          <cell r="G16">
            <v>8699093.41</v>
          </cell>
          <cell r="H16">
            <v>1688636.1000000006</v>
          </cell>
          <cell r="I16">
            <v>91.41054289751047</v>
          </cell>
          <cell r="J16">
            <v>-158673.89999999944</v>
          </cell>
          <cell r="K16">
            <v>111.00957665850598</v>
          </cell>
          <cell r="L16">
            <v>862748.4100000001</v>
          </cell>
        </row>
        <row r="17">
          <cell r="B17">
            <v>94207870</v>
          </cell>
          <cell r="C17">
            <v>32042799</v>
          </cell>
          <cell r="D17">
            <v>6928545</v>
          </cell>
          <cell r="G17">
            <v>33696956.38</v>
          </cell>
          <cell r="H17">
            <v>6658856.400000002</v>
          </cell>
          <cell r="I17">
            <v>96.1075723690905</v>
          </cell>
          <cell r="J17">
            <v>-269688.59999999776</v>
          </cell>
          <cell r="K17">
            <v>105.16233734762062</v>
          </cell>
          <cell r="L17">
            <v>1654157.3800000027</v>
          </cell>
        </row>
        <row r="18">
          <cell r="B18">
            <v>9123975</v>
          </cell>
          <cell r="C18">
            <v>2856225</v>
          </cell>
          <cell r="D18">
            <v>560943</v>
          </cell>
          <cell r="G18">
            <v>2962406.32</v>
          </cell>
          <cell r="H18">
            <v>557574.54</v>
          </cell>
          <cell r="I18">
            <v>99.3995004840064</v>
          </cell>
          <cell r="J18">
            <v>-3368.4599999999627</v>
          </cell>
          <cell r="K18">
            <v>103.71754045987274</v>
          </cell>
          <cell r="L18">
            <v>106181.31999999983</v>
          </cell>
        </row>
        <row r="19">
          <cell r="B19">
            <v>20633455</v>
          </cell>
          <cell r="C19">
            <v>6152658</v>
          </cell>
          <cell r="D19">
            <v>1542211</v>
          </cell>
          <cell r="G19">
            <v>6089417.79</v>
          </cell>
          <cell r="H19">
            <v>1166508.7300000004</v>
          </cell>
          <cell r="I19">
            <v>75.63872453250563</v>
          </cell>
          <cell r="J19">
            <v>-375702.26999999955</v>
          </cell>
          <cell r="K19">
            <v>98.97214813500116</v>
          </cell>
          <cell r="L19">
            <v>-63240.20999999996</v>
          </cell>
        </row>
        <row r="20">
          <cell r="B20">
            <v>44694335</v>
          </cell>
          <cell r="C20">
            <v>13967085</v>
          </cell>
          <cell r="D20">
            <v>3386358</v>
          </cell>
          <cell r="G20">
            <v>14430019.86</v>
          </cell>
          <cell r="H20">
            <v>2929580.92</v>
          </cell>
          <cell r="I20">
            <v>86.51125840800057</v>
          </cell>
          <cell r="J20">
            <v>-456777.0800000001</v>
          </cell>
          <cell r="K20">
            <v>103.31447012744606</v>
          </cell>
          <cell r="L20">
            <v>462934.8599999994</v>
          </cell>
        </row>
        <row r="21">
          <cell r="B21">
            <v>29964900</v>
          </cell>
          <cell r="C21">
            <v>9813552</v>
          </cell>
          <cell r="D21">
            <v>2201008</v>
          </cell>
          <cell r="G21">
            <v>10066767.54</v>
          </cell>
          <cell r="H21">
            <v>2120172.3099999987</v>
          </cell>
          <cell r="I21">
            <v>96.3273332036957</v>
          </cell>
          <cell r="J21">
            <v>-80835.69000000134</v>
          </cell>
          <cell r="K21">
            <v>102.58026390444559</v>
          </cell>
          <cell r="L21">
            <v>253215.5399999991</v>
          </cell>
        </row>
        <row r="22">
          <cell r="B22">
            <v>43454544</v>
          </cell>
          <cell r="C22">
            <v>16269924</v>
          </cell>
          <cell r="D22">
            <v>4346684</v>
          </cell>
          <cell r="G22">
            <v>15360499.64</v>
          </cell>
          <cell r="H22">
            <v>2995119.16</v>
          </cell>
          <cell r="I22">
            <v>68.90584086627875</v>
          </cell>
          <cell r="J22">
            <v>-1351564.8399999999</v>
          </cell>
          <cell r="K22">
            <v>94.41039577074854</v>
          </cell>
          <cell r="L22">
            <v>-909424.3599999994</v>
          </cell>
        </row>
        <row r="23">
          <cell r="B23">
            <v>22406900</v>
          </cell>
          <cell r="C23">
            <v>7882170</v>
          </cell>
          <cell r="D23">
            <v>1737895</v>
          </cell>
          <cell r="G23">
            <v>8291037.28</v>
          </cell>
          <cell r="H23">
            <v>1736813.12</v>
          </cell>
          <cell r="I23">
            <v>99.93774767750642</v>
          </cell>
          <cell r="J23">
            <v>-1081.8799999998882</v>
          </cell>
          <cell r="K23">
            <v>105.18724259943646</v>
          </cell>
          <cell r="L23">
            <v>408867.28000000026</v>
          </cell>
        </row>
        <row r="24">
          <cell r="B24">
            <v>23255939</v>
          </cell>
          <cell r="C24">
            <v>6796908</v>
          </cell>
          <cell r="D24">
            <v>1478174</v>
          </cell>
          <cell r="G24">
            <v>8194473.98</v>
          </cell>
          <cell r="H24">
            <v>1997035.9000000004</v>
          </cell>
          <cell r="I24">
            <v>135.10154420250933</v>
          </cell>
          <cell r="J24">
            <v>518861.9000000004</v>
          </cell>
          <cell r="K24">
            <v>120.561790449422</v>
          </cell>
          <cell r="L24">
            <v>1397565.9800000004</v>
          </cell>
        </row>
        <row r="25">
          <cell r="B25">
            <v>32786400</v>
          </cell>
          <cell r="C25">
            <v>10645879</v>
          </cell>
          <cell r="D25">
            <v>2274595</v>
          </cell>
          <cell r="G25">
            <v>11406901.3</v>
          </cell>
          <cell r="H25">
            <v>2278622.4300000016</v>
          </cell>
          <cell r="I25">
            <v>100.17706141093257</v>
          </cell>
          <cell r="J25">
            <v>4027.4300000015646</v>
          </cell>
          <cell r="K25">
            <v>107.1485154020631</v>
          </cell>
          <cell r="L25">
            <v>761022.3000000007</v>
          </cell>
        </row>
        <row r="26">
          <cell r="B26">
            <v>21371079</v>
          </cell>
          <cell r="C26">
            <v>6857348</v>
          </cell>
          <cell r="D26">
            <v>1393943</v>
          </cell>
          <cell r="G26">
            <v>7030051.78</v>
          </cell>
          <cell r="H26">
            <v>1258735.6500000004</v>
          </cell>
          <cell r="I26">
            <v>90.3003673751366</v>
          </cell>
          <cell r="J26">
            <v>-135207.34999999963</v>
          </cell>
          <cell r="K26">
            <v>102.51852144590008</v>
          </cell>
          <cell r="L26">
            <v>172703.78000000026</v>
          </cell>
        </row>
        <row r="27">
          <cell r="B27">
            <v>17382250</v>
          </cell>
          <cell r="C27">
            <v>5336408</v>
          </cell>
          <cell r="D27">
            <v>1273540</v>
          </cell>
          <cell r="G27">
            <v>5707234.27</v>
          </cell>
          <cell r="H27">
            <v>968579.4899999993</v>
          </cell>
          <cell r="I27">
            <v>76.05410823374211</v>
          </cell>
          <cell r="J27">
            <v>-304960.5100000007</v>
          </cell>
          <cell r="K27">
            <v>106.948986471799</v>
          </cell>
          <cell r="L27">
            <v>370826.26999999955</v>
          </cell>
        </row>
        <row r="28">
          <cell r="B28">
            <v>30804620</v>
          </cell>
          <cell r="C28">
            <v>10472972</v>
          </cell>
          <cell r="D28">
            <v>2131147</v>
          </cell>
          <cell r="G28">
            <v>11179646.22</v>
          </cell>
          <cell r="H28">
            <v>2046986.1000000015</v>
          </cell>
          <cell r="I28">
            <v>96.05091061292353</v>
          </cell>
          <cell r="J28">
            <v>-84160.89999999851</v>
          </cell>
          <cell r="K28">
            <v>106.74759963074474</v>
          </cell>
          <cell r="L28">
            <v>706674.2200000007</v>
          </cell>
        </row>
        <row r="29">
          <cell r="B29">
            <v>63497860</v>
          </cell>
          <cell r="C29">
            <v>21745512</v>
          </cell>
          <cell r="D29">
            <v>5162579</v>
          </cell>
          <cell r="G29">
            <v>21939765.91</v>
          </cell>
          <cell r="H29">
            <v>4295026.609999999</v>
          </cell>
          <cell r="I29">
            <v>83.19536824521231</v>
          </cell>
          <cell r="J29">
            <v>-867552.3900000006</v>
          </cell>
          <cell r="K29">
            <v>100.89330575430921</v>
          </cell>
          <cell r="L29">
            <v>194253.91000000015</v>
          </cell>
        </row>
        <row r="30">
          <cell r="B30">
            <v>26496514</v>
          </cell>
          <cell r="C30">
            <v>8588349</v>
          </cell>
          <cell r="D30">
            <v>1998392</v>
          </cell>
          <cell r="G30">
            <v>9013936.2</v>
          </cell>
          <cell r="H30">
            <v>1687773.5199999996</v>
          </cell>
          <cell r="I30">
            <v>84.456579089588</v>
          </cell>
          <cell r="J30">
            <v>-310618.48000000045</v>
          </cell>
          <cell r="K30">
            <v>104.95540178909822</v>
          </cell>
          <cell r="L30">
            <v>425587.19999999925</v>
          </cell>
        </row>
        <row r="31">
          <cell r="B31">
            <v>28476622</v>
          </cell>
          <cell r="C31">
            <v>8711816</v>
          </cell>
          <cell r="D31">
            <v>2005032</v>
          </cell>
          <cell r="G31">
            <v>9099963.93</v>
          </cell>
          <cell r="H31">
            <v>1822653.5199999996</v>
          </cell>
          <cell r="I31">
            <v>90.90396163253253</v>
          </cell>
          <cell r="J31">
            <v>-182378.48000000045</v>
          </cell>
          <cell r="K31">
            <v>104.45541928341922</v>
          </cell>
          <cell r="L31">
            <v>388147.9299999997</v>
          </cell>
        </row>
        <row r="32">
          <cell r="B32">
            <v>9884788</v>
          </cell>
          <cell r="C32">
            <v>3116349</v>
          </cell>
          <cell r="D32">
            <v>733522</v>
          </cell>
          <cell r="G32">
            <v>3371515.52</v>
          </cell>
          <cell r="H32">
            <v>639903.5299999998</v>
          </cell>
          <cell r="I32">
            <v>87.23712853874865</v>
          </cell>
          <cell r="J32">
            <v>-93618.4700000002</v>
          </cell>
          <cell r="K32">
            <v>108.18799563206815</v>
          </cell>
          <cell r="L32">
            <v>255166.52000000002</v>
          </cell>
        </row>
        <row r="33">
          <cell r="B33">
            <v>25060542</v>
          </cell>
          <cell r="C33">
            <v>8547032</v>
          </cell>
          <cell r="D33">
            <v>2262250</v>
          </cell>
          <cell r="G33">
            <v>8268797.53</v>
          </cell>
          <cell r="H33">
            <v>1534302.5100000007</v>
          </cell>
          <cell r="I33">
            <v>67.82196972041112</v>
          </cell>
          <cell r="J33">
            <v>-727947.4899999993</v>
          </cell>
          <cell r="K33">
            <v>96.74466563363751</v>
          </cell>
          <cell r="L33">
            <v>-278234.46999999974</v>
          </cell>
        </row>
        <row r="34">
          <cell r="B34">
            <v>19108400</v>
          </cell>
          <cell r="C34">
            <v>6024220</v>
          </cell>
          <cell r="D34">
            <v>1539430</v>
          </cell>
          <cell r="G34">
            <v>6371886.77</v>
          </cell>
          <cell r="H34">
            <v>1261350.5999999996</v>
          </cell>
          <cell r="I34">
            <v>81.93621015570696</v>
          </cell>
          <cell r="J34">
            <v>-278079.4000000004</v>
          </cell>
          <cell r="K34">
            <v>105.77114995800285</v>
          </cell>
          <cell r="L34">
            <v>347666.76999999955</v>
          </cell>
        </row>
        <row r="35">
          <cell r="B35">
            <v>38718863</v>
          </cell>
          <cell r="C35">
            <v>13197857</v>
          </cell>
          <cell r="D35">
            <v>3067778</v>
          </cell>
          <cell r="G35">
            <v>13258141.89</v>
          </cell>
          <cell r="H35">
            <v>2619692.1000000015</v>
          </cell>
          <cell r="I35">
            <v>85.3937964220358</v>
          </cell>
          <cell r="J35">
            <v>-448085.8999999985</v>
          </cell>
          <cell r="K35">
            <v>100.45677786931621</v>
          </cell>
          <cell r="L35">
            <v>60284.890000000596</v>
          </cell>
        </row>
        <row r="36">
          <cell r="B36">
            <v>4036543380</v>
          </cell>
          <cell r="C36">
            <v>1463085255</v>
          </cell>
          <cell r="D36">
            <v>334350976</v>
          </cell>
          <cell r="G36">
            <v>1463512582.1000001</v>
          </cell>
          <cell r="H36">
            <v>292218573.24999994</v>
          </cell>
          <cell r="I36">
            <v>87.39874988431316</v>
          </cell>
          <cell r="J36">
            <v>-42132402.75000002</v>
          </cell>
          <cell r="K36">
            <v>100.02920725901241</v>
          </cell>
          <cell r="L36">
            <v>427327.10000002617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0" sqref="A5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30.05.2013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30.05.2013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361031710</v>
      </c>
      <c r="D10" s="33">
        <f>'[5]вспомогат'!D10</f>
        <v>93583918</v>
      </c>
      <c r="E10" s="33">
        <f>'[5]вспомогат'!G10</f>
        <v>347211107.26</v>
      </c>
      <c r="F10" s="33">
        <f>'[5]вспомогат'!H10</f>
        <v>79355182.35</v>
      </c>
      <c r="G10" s="34">
        <f>'[5]вспомогат'!I10</f>
        <v>84.79574701072036</v>
      </c>
      <c r="H10" s="35">
        <f>'[5]вспомогат'!J10</f>
        <v>-14228735.650000006</v>
      </c>
      <c r="I10" s="36">
        <f>'[5]вспомогат'!K10</f>
        <v>96.17191444485582</v>
      </c>
      <c r="J10" s="37">
        <f>'[5]вспомогат'!L10</f>
        <v>-13820602.74000001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662781500</v>
      </c>
      <c r="D12" s="38">
        <f>'[5]вспомогат'!D11</f>
        <v>138470900</v>
      </c>
      <c r="E12" s="33">
        <f>'[5]вспомогат'!G11</f>
        <v>678208168.85</v>
      </c>
      <c r="F12" s="38">
        <f>'[5]вспомогат'!H11</f>
        <v>127188090.75999999</v>
      </c>
      <c r="G12" s="39">
        <f>'[5]вспомогат'!I11</f>
        <v>91.85185534289153</v>
      </c>
      <c r="H12" s="35">
        <f>'[5]вспомогат'!J11</f>
        <v>-11282809.24000001</v>
      </c>
      <c r="I12" s="36">
        <f>'[5]вспомогат'!K11</f>
        <v>102.32756479322371</v>
      </c>
      <c r="J12" s="37">
        <f>'[5]вспомогат'!L11</f>
        <v>15426668.850000024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50644312</v>
      </c>
      <c r="D13" s="38">
        <f>'[5]вспомогат'!D12</f>
        <v>11258872</v>
      </c>
      <c r="E13" s="33">
        <f>'[5]вспомогат'!G12</f>
        <v>49972461.97</v>
      </c>
      <c r="F13" s="38">
        <f>'[5]вспомогат'!H12</f>
        <v>9644492.089999996</v>
      </c>
      <c r="G13" s="39">
        <f>'[5]вспомогат'!I12</f>
        <v>85.66126420124499</v>
      </c>
      <c r="H13" s="35">
        <f>'[5]вспомогат'!J12</f>
        <v>-1614379.9100000039</v>
      </c>
      <c r="I13" s="36">
        <f>'[5]вспомогат'!K12</f>
        <v>98.67339489180937</v>
      </c>
      <c r="J13" s="37">
        <f>'[5]вспомогат'!L12</f>
        <v>-671850.0300000012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114345525</v>
      </c>
      <c r="D14" s="38">
        <f>'[5]вспомогат'!D13</f>
        <v>27950835</v>
      </c>
      <c r="E14" s="33">
        <f>'[5]вспомогат'!G13</f>
        <v>107514420.93</v>
      </c>
      <c r="F14" s="38">
        <f>'[5]вспомогат'!H13</f>
        <v>20730842.5</v>
      </c>
      <c r="G14" s="39">
        <f>'[5]вспомогат'!I13</f>
        <v>74.16895595426756</v>
      </c>
      <c r="H14" s="35">
        <f>'[5]вспомогат'!J13</f>
        <v>-7219992.5</v>
      </c>
      <c r="I14" s="36">
        <f>'[5]вспомогат'!K13</f>
        <v>94.02591044118256</v>
      </c>
      <c r="J14" s="37">
        <f>'[5]вспомогат'!L13</f>
        <v>-6831104.069999993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57886350</v>
      </c>
      <c r="D15" s="38">
        <f>'[5]вспомогат'!D14</f>
        <v>13230500</v>
      </c>
      <c r="E15" s="33">
        <f>'[5]вспомогат'!G14</f>
        <v>56693783.45</v>
      </c>
      <c r="F15" s="38">
        <f>'[5]вспомогат'!H14</f>
        <v>11158240.46</v>
      </c>
      <c r="G15" s="39">
        <f>'[5]вспомогат'!I14</f>
        <v>84.33725452552814</v>
      </c>
      <c r="H15" s="35">
        <f>'[5]вспомогат'!J14</f>
        <v>-2072259.539999999</v>
      </c>
      <c r="I15" s="36">
        <f>'[5]вспомогат'!K14</f>
        <v>97.93981387667387</v>
      </c>
      <c r="J15" s="37">
        <f>'[5]вспомогат'!L14</f>
        <v>-1192566.549999997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9534450</v>
      </c>
      <c r="D16" s="38">
        <f>'[5]вспомогат'!D15</f>
        <v>1984615</v>
      </c>
      <c r="E16" s="33">
        <f>'[5]вспомогат'!G15</f>
        <v>9474126.12</v>
      </c>
      <c r="F16" s="38">
        <f>'[5]вспомогат'!H15</f>
        <v>1877801.8499999996</v>
      </c>
      <c r="G16" s="39">
        <f>'[5]вспомогат'!I15</f>
        <v>94.61794101122885</v>
      </c>
      <c r="H16" s="35">
        <f>'[5]вспомогат'!J15</f>
        <v>-106813.15000000037</v>
      </c>
      <c r="I16" s="36">
        <f>'[5]вспомогат'!K15</f>
        <v>99.36730613721818</v>
      </c>
      <c r="J16" s="37">
        <f>'[5]вспомогат'!L15</f>
        <v>-60323.88000000082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895192137</v>
      </c>
      <c r="D17" s="42">
        <f>SUM(D12:D16)</f>
        <v>192895722</v>
      </c>
      <c r="E17" s="42">
        <f>SUM(E12:E16)</f>
        <v>901862961.32</v>
      </c>
      <c r="F17" s="42">
        <f>SUM(F12:F16)</f>
        <v>170599467.66</v>
      </c>
      <c r="G17" s="43">
        <f>F17/D17*100</f>
        <v>88.44129143517242</v>
      </c>
      <c r="H17" s="42">
        <f>SUM(H12:H16)</f>
        <v>-22296254.34000001</v>
      </c>
      <c r="I17" s="44">
        <f>E17/C17*100</f>
        <v>100.74518352477442</v>
      </c>
      <c r="J17" s="42">
        <f>SUM(J12:J16)</f>
        <v>6670824.320000032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7836345</v>
      </c>
      <c r="D18" s="46">
        <f>'[5]вспомогат'!D16</f>
        <v>1847310</v>
      </c>
      <c r="E18" s="45">
        <f>'[5]вспомогат'!G16</f>
        <v>8699093.41</v>
      </c>
      <c r="F18" s="46">
        <f>'[5]вспомогат'!H16</f>
        <v>1688636.1000000006</v>
      </c>
      <c r="G18" s="47">
        <f>'[5]вспомогат'!I16</f>
        <v>91.41054289751047</v>
      </c>
      <c r="H18" s="48">
        <f>'[5]вспомогат'!J16</f>
        <v>-158673.89999999944</v>
      </c>
      <c r="I18" s="49">
        <f>'[5]вспомогат'!K16</f>
        <v>111.00957665850598</v>
      </c>
      <c r="J18" s="50">
        <f>'[5]вспомогат'!L16</f>
        <v>862748.4100000001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32042799</v>
      </c>
      <c r="D19" s="38">
        <f>'[5]вспомогат'!D17</f>
        <v>6928545</v>
      </c>
      <c r="E19" s="33">
        <f>'[5]вспомогат'!G17</f>
        <v>33696956.38</v>
      </c>
      <c r="F19" s="38">
        <f>'[5]вспомогат'!H17</f>
        <v>6658856.400000002</v>
      </c>
      <c r="G19" s="39">
        <f>'[5]вспомогат'!I17</f>
        <v>96.1075723690905</v>
      </c>
      <c r="H19" s="35">
        <f>'[5]вспомогат'!J17</f>
        <v>-269688.59999999776</v>
      </c>
      <c r="I19" s="36">
        <f>'[5]вспомогат'!K17</f>
        <v>105.16233734762062</v>
      </c>
      <c r="J19" s="37">
        <f>'[5]вспомогат'!L17</f>
        <v>1654157.3800000027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2856225</v>
      </c>
      <c r="D20" s="38">
        <f>'[5]вспомогат'!D18</f>
        <v>560943</v>
      </c>
      <c r="E20" s="33">
        <f>'[5]вспомогат'!G18</f>
        <v>2962406.32</v>
      </c>
      <c r="F20" s="38">
        <f>'[5]вспомогат'!H18</f>
        <v>557574.54</v>
      </c>
      <c r="G20" s="39">
        <f>'[5]вспомогат'!I18</f>
        <v>99.3995004840064</v>
      </c>
      <c r="H20" s="35">
        <f>'[5]вспомогат'!J18</f>
        <v>-3368.4599999999627</v>
      </c>
      <c r="I20" s="36">
        <f>'[5]вспомогат'!K18</f>
        <v>103.71754045987274</v>
      </c>
      <c r="J20" s="37">
        <f>'[5]вспомогат'!L18</f>
        <v>106181.31999999983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6152658</v>
      </c>
      <c r="D21" s="38">
        <f>'[5]вспомогат'!D19</f>
        <v>1542211</v>
      </c>
      <c r="E21" s="33">
        <f>'[5]вспомогат'!G19</f>
        <v>6089417.79</v>
      </c>
      <c r="F21" s="38">
        <f>'[5]вспомогат'!H19</f>
        <v>1166508.7300000004</v>
      </c>
      <c r="G21" s="39">
        <f>'[5]вспомогат'!I19</f>
        <v>75.63872453250563</v>
      </c>
      <c r="H21" s="35">
        <f>'[5]вспомогат'!J19</f>
        <v>-375702.26999999955</v>
      </c>
      <c r="I21" s="36">
        <f>'[5]вспомогат'!K19</f>
        <v>98.97214813500116</v>
      </c>
      <c r="J21" s="37">
        <f>'[5]вспомогат'!L19</f>
        <v>-63240.20999999996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13967085</v>
      </c>
      <c r="D22" s="38">
        <f>'[5]вспомогат'!D20</f>
        <v>3386358</v>
      </c>
      <c r="E22" s="33">
        <f>'[5]вспомогат'!G20</f>
        <v>14430019.86</v>
      </c>
      <c r="F22" s="38">
        <f>'[5]вспомогат'!H20</f>
        <v>2929580.92</v>
      </c>
      <c r="G22" s="39">
        <f>'[5]вспомогат'!I20</f>
        <v>86.51125840800057</v>
      </c>
      <c r="H22" s="35">
        <f>'[5]вспомогат'!J20</f>
        <v>-456777.0800000001</v>
      </c>
      <c r="I22" s="36">
        <f>'[5]вспомогат'!K20</f>
        <v>103.31447012744606</v>
      </c>
      <c r="J22" s="37">
        <f>'[5]вспомогат'!L20</f>
        <v>462934.8599999994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9813552</v>
      </c>
      <c r="D23" s="38">
        <f>'[5]вспомогат'!D21</f>
        <v>2201008</v>
      </c>
      <c r="E23" s="33">
        <f>'[5]вспомогат'!G21</f>
        <v>10066767.54</v>
      </c>
      <c r="F23" s="38">
        <f>'[5]вспомогат'!H21</f>
        <v>2120172.3099999987</v>
      </c>
      <c r="G23" s="39">
        <f>'[5]вспомогат'!I21</f>
        <v>96.3273332036957</v>
      </c>
      <c r="H23" s="35">
        <f>'[5]вспомогат'!J21</f>
        <v>-80835.69000000134</v>
      </c>
      <c r="I23" s="36">
        <f>'[5]вспомогат'!K21</f>
        <v>102.58026390444559</v>
      </c>
      <c r="J23" s="37">
        <f>'[5]вспомогат'!L21</f>
        <v>253215.5399999991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16269924</v>
      </c>
      <c r="D24" s="38">
        <f>'[5]вспомогат'!D22</f>
        <v>4346684</v>
      </c>
      <c r="E24" s="33">
        <f>'[5]вспомогат'!G22</f>
        <v>15360499.64</v>
      </c>
      <c r="F24" s="38">
        <f>'[5]вспомогат'!H22</f>
        <v>2995119.16</v>
      </c>
      <c r="G24" s="39">
        <f>'[5]вспомогат'!I22</f>
        <v>68.90584086627875</v>
      </c>
      <c r="H24" s="35">
        <f>'[5]вспомогат'!J22</f>
        <v>-1351564.8399999999</v>
      </c>
      <c r="I24" s="36">
        <f>'[5]вспомогат'!K22</f>
        <v>94.41039577074854</v>
      </c>
      <c r="J24" s="37">
        <f>'[5]вспомогат'!L22</f>
        <v>-909424.3599999994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7882170</v>
      </c>
      <c r="D25" s="38">
        <f>'[5]вспомогат'!D23</f>
        <v>1737895</v>
      </c>
      <c r="E25" s="33">
        <f>'[5]вспомогат'!G23</f>
        <v>8291037.28</v>
      </c>
      <c r="F25" s="38">
        <f>'[5]вспомогат'!H23</f>
        <v>1736813.12</v>
      </c>
      <c r="G25" s="39">
        <f>'[5]вспомогат'!I23</f>
        <v>99.93774767750642</v>
      </c>
      <c r="H25" s="35">
        <f>'[5]вспомогат'!J23</f>
        <v>-1081.8799999998882</v>
      </c>
      <c r="I25" s="36">
        <f>'[5]вспомогат'!K23</f>
        <v>105.18724259943646</v>
      </c>
      <c r="J25" s="37">
        <f>'[5]вспомогат'!L23</f>
        <v>408867.28000000026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6796908</v>
      </c>
      <c r="D26" s="38">
        <f>'[5]вспомогат'!D24</f>
        <v>1478174</v>
      </c>
      <c r="E26" s="33">
        <f>'[5]вспомогат'!G24</f>
        <v>8194473.98</v>
      </c>
      <c r="F26" s="38">
        <f>'[5]вспомогат'!H24</f>
        <v>1997035.9000000004</v>
      </c>
      <c r="G26" s="39">
        <f>'[5]вспомогат'!I24</f>
        <v>135.10154420250933</v>
      </c>
      <c r="H26" s="35">
        <f>'[5]вспомогат'!J24</f>
        <v>518861.9000000004</v>
      </c>
      <c r="I26" s="36">
        <f>'[5]вспомогат'!K24</f>
        <v>120.561790449422</v>
      </c>
      <c r="J26" s="37">
        <f>'[5]вспомогат'!L24</f>
        <v>1397565.9800000004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10645879</v>
      </c>
      <c r="D27" s="38">
        <f>'[5]вспомогат'!D25</f>
        <v>2274595</v>
      </c>
      <c r="E27" s="33">
        <f>'[5]вспомогат'!G25</f>
        <v>11406901.3</v>
      </c>
      <c r="F27" s="38">
        <f>'[5]вспомогат'!H25</f>
        <v>2278622.4300000016</v>
      </c>
      <c r="G27" s="39">
        <f>'[5]вспомогат'!I25</f>
        <v>100.17706141093257</v>
      </c>
      <c r="H27" s="35">
        <f>'[5]вспомогат'!J25</f>
        <v>4027.4300000015646</v>
      </c>
      <c r="I27" s="36">
        <f>'[5]вспомогат'!K25</f>
        <v>107.1485154020631</v>
      </c>
      <c r="J27" s="37">
        <f>'[5]вспомогат'!L25</f>
        <v>761022.3000000007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6857348</v>
      </c>
      <c r="D28" s="38">
        <f>'[5]вспомогат'!D26</f>
        <v>1393943</v>
      </c>
      <c r="E28" s="33">
        <f>'[5]вспомогат'!G26</f>
        <v>7030051.78</v>
      </c>
      <c r="F28" s="38">
        <f>'[5]вспомогат'!H26</f>
        <v>1258735.6500000004</v>
      </c>
      <c r="G28" s="39">
        <f>'[5]вспомогат'!I26</f>
        <v>90.3003673751366</v>
      </c>
      <c r="H28" s="35">
        <f>'[5]вспомогат'!J26</f>
        <v>-135207.34999999963</v>
      </c>
      <c r="I28" s="36">
        <f>'[5]вспомогат'!K26</f>
        <v>102.51852144590008</v>
      </c>
      <c r="J28" s="37">
        <f>'[5]вспомогат'!L26</f>
        <v>172703.78000000026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5336408</v>
      </c>
      <c r="D29" s="38">
        <f>'[5]вспомогат'!D27</f>
        <v>1273540</v>
      </c>
      <c r="E29" s="33">
        <f>'[5]вспомогат'!G27</f>
        <v>5707234.27</v>
      </c>
      <c r="F29" s="38">
        <f>'[5]вспомогат'!H27</f>
        <v>968579.4899999993</v>
      </c>
      <c r="G29" s="39">
        <f>'[5]вспомогат'!I27</f>
        <v>76.05410823374211</v>
      </c>
      <c r="H29" s="35">
        <f>'[5]вспомогат'!J27</f>
        <v>-304960.5100000007</v>
      </c>
      <c r="I29" s="36">
        <f>'[5]вспомогат'!K27</f>
        <v>106.948986471799</v>
      </c>
      <c r="J29" s="37">
        <f>'[5]вспомогат'!L27</f>
        <v>370826.26999999955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10472972</v>
      </c>
      <c r="D30" s="38">
        <f>'[5]вспомогат'!D28</f>
        <v>2131147</v>
      </c>
      <c r="E30" s="33">
        <f>'[5]вспомогат'!G28</f>
        <v>11179646.22</v>
      </c>
      <c r="F30" s="38">
        <f>'[5]вспомогат'!H28</f>
        <v>2046986.1000000015</v>
      </c>
      <c r="G30" s="39">
        <f>'[5]вспомогат'!I28</f>
        <v>96.05091061292353</v>
      </c>
      <c r="H30" s="35">
        <f>'[5]вспомогат'!J28</f>
        <v>-84160.89999999851</v>
      </c>
      <c r="I30" s="36">
        <f>'[5]вспомогат'!K28</f>
        <v>106.74759963074474</v>
      </c>
      <c r="J30" s="37">
        <f>'[5]вспомогат'!L28</f>
        <v>706674.2200000007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21745512</v>
      </c>
      <c r="D31" s="38">
        <f>'[5]вспомогат'!D29</f>
        <v>5162579</v>
      </c>
      <c r="E31" s="33">
        <f>'[5]вспомогат'!G29</f>
        <v>21939765.91</v>
      </c>
      <c r="F31" s="38">
        <f>'[5]вспомогат'!H29</f>
        <v>4295026.609999999</v>
      </c>
      <c r="G31" s="39">
        <f>'[5]вспомогат'!I29</f>
        <v>83.19536824521231</v>
      </c>
      <c r="H31" s="35">
        <f>'[5]вспомогат'!J29</f>
        <v>-867552.3900000006</v>
      </c>
      <c r="I31" s="36">
        <f>'[5]вспомогат'!K29</f>
        <v>100.89330575430921</v>
      </c>
      <c r="J31" s="37">
        <f>'[5]вспомогат'!L29</f>
        <v>194253.91000000015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8588349</v>
      </c>
      <c r="D32" s="38">
        <f>'[5]вспомогат'!D30</f>
        <v>1998392</v>
      </c>
      <c r="E32" s="33">
        <f>'[5]вспомогат'!G30</f>
        <v>9013936.2</v>
      </c>
      <c r="F32" s="38">
        <f>'[5]вспомогат'!H30</f>
        <v>1687773.5199999996</v>
      </c>
      <c r="G32" s="39">
        <f>'[5]вспомогат'!I30</f>
        <v>84.456579089588</v>
      </c>
      <c r="H32" s="35">
        <f>'[5]вспомогат'!J30</f>
        <v>-310618.48000000045</v>
      </c>
      <c r="I32" s="36">
        <f>'[5]вспомогат'!K30</f>
        <v>104.95540178909822</v>
      </c>
      <c r="J32" s="37">
        <f>'[5]вспомогат'!L30</f>
        <v>425587.19999999925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8711816</v>
      </c>
      <c r="D33" s="38">
        <f>'[5]вспомогат'!D31</f>
        <v>2005032</v>
      </c>
      <c r="E33" s="33">
        <f>'[5]вспомогат'!G31</f>
        <v>9099963.93</v>
      </c>
      <c r="F33" s="38">
        <f>'[5]вспомогат'!H31</f>
        <v>1822653.5199999996</v>
      </c>
      <c r="G33" s="39">
        <f>'[5]вспомогат'!I31</f>
        <v>90.90396163253253</v>
      </c>
      <c r="H33" s="35">
        <f>'[5]вспомогат'!J31</f>
        <v>-182378.48000000045</v>
      </c>
      <c r="I33" s="36">
        <f>'[5]вспомогат'!K31</f>
        <v>104.45541928341922</v>
      </c>
      <c r="J33" s="37">
        <f>'[5]вспомогат'!L31</f>
        <v>388147.9299999997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3116349</v>
      </c>
      <c r="D34" s="38">
        <f>'[5]вспомогат'!D32</f>
        <v>733522</v>
      </c>
      <c r="E34" s="33">
        <f>'[5]вспомогат'!G32</f>
        <v>3371515.52</v>
      </c>
      <c r="F34" s="38">
        <f>'[5]вспомогат'!H32</f>
        <v>639903.5299999998</v>
      </c>
      <c r="G34" s="39">
        <f>'[5]вспомогат'!I32</f>
        <v>87.23712853874865</v>
      </c>
      <c r="H34" s="35">
        <f>'[5]вспомогат'!J32</f>
        <v>-93618.4700000002</v>
      </c>
      <c r="I34" s="36">
        <f>'[5]вспомогат'!K32</f>
        <v>108.18799563206815</v>
      </c>
      <c r="J34" s="37">
        <f>'[5]вспомогат'!L32</f>
        <v>255166.52000000002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8547032</v>
      </c>
      <c r="D35" s="38">
        <f>'[5]вспомогат'!D33</f>
        <v>2262250</v>
      </c>
      <c r="E35" s="33">
        <f>'[5]вспомогат'!G33</f>
        <v>8268797.53</v>
      </c>
      <c r="F35" s="38">
        <f>'[5]вспомогат'!H33</f>
        <v>1534302.5100000007</v>
      </c>
      <c r="G35" s="39">
        <f>'[5]вспомогат'!I33</f>
        <v>67.82196972041112</v>
      </c>
      <c r="H35" s="35">
        <f>'[5]вспомогат'!J33</f>
        <v>-727947.4899999993</v>
      </c>
      <c r="I35" s="36">
        <f>'[5]вспомогат'!K33</f>
        <v>96.74466563363751</v>
      </c>
      <c r="J35" s="37">
        <f>'[5]вспомогат'!L33</f>
        <v>-278234.46999999974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6024220</v>
      </c>
      <c r="D36" s="38">
        <f>'[5]вспомогат'!D34</f>
        <v>1539430</v>
      </c>
      <c r="E36" s="33">
        <f>'[5]вспомогат'!G34</f>
        <v>6371886.77</v>
      </c>
      <c r="F36" s="38">
        <f>'[5]вспомогат'!H34</f>
        <v>1261350.5999999996</v>
      </c>
      <c r="G36" s="39">
        <f>'[5]вспомогат'!I34</f>
        <v>81.93621015570696</v>
      </c>
      <c r="H36" s="35">
        <f>'[5]вспомогат'!J34</f>
        <v>-278079.4000000004</v>
      </c>
      <c r="I36" s="36">
        <f>'[5]вспомогат'!K34</f>
        <v>105.77114995800285</v>
      </c>
      <c r="J36" s="37">
        <f>'[5]вспомогат'!L34</f>
        <v>347666.76999999955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13197857</v>
      </c>
      <c r="D37" s="38">
        <f>'[5]вспомогат'!D35</f>
        <v>3067778</v>
      </c>
      <c r="E37" s="33">
        <f>'[5]вспомогат'!G35</f>
        <v>13258141.89</v>
      </c>
      <c r="F37" s="38">
        <f>'[5]вспомогат'!H35</f>
        <v>2619692.1000000015</v>
      </c>
      <c r="G37" s="39">
        <f>'[5]вспомогат'!I35</f>
        <v>85.3937964220358</v>
      </c>
      <c r="H37" s="35">
        <f>'[5]вспомогат'!J35</f>
        <v>-448085.8999999985</v>
      </c>
      <c r="I37" s="36">
        <f>'[5]вспомогат'!K35</f>
        <v>100.45677786931621</v>
      </c>
      <c r="J37" s="37">
        <f>'[5]вспомогат'!L35</f>
        <v>60284.890000000596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206861408</v>
      </c>
      <c r="D38" s="42">
        <f>SUM(D18:D37)</f>
        <v>47871336</v>
      </c>
      <c r="E38" s="42">
        <f>SUM(E18:E37)</f>
        <v>214438513.52000004</v>
      </c>
      <c r="F38" s="42">
        <f>SUM(F18:F37)</f>
        <v>42263923.24</v>
      </c>
      <c r="G38" s="43">
        <f>F38/D38*100</f>
        <v>88.28649202520691</v>
      </c>
      <c r="H38" s="42">
        <f>SUM(H18:H37)</f>
        <v>-5607412.759999994</v>
      </c>
      <c r="I38" s="44">
        <f>E38/C38*100</f>
        <v>103.66288985135404</v>
      </c>
      <c r="J38" s="42">
        <f>SUM(J18:J37)</f>
        <v>7577105.520000004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1463085255</v>
      </c>
      <c r="D39" s="53">
        <f>'[5]вспомогат'!D36</f>
        <v>334350976</v>
      </c>
      <c r="E39" s="53">
        <f>'[5]вспомогат'!G36</f>
        <v>1463512582.1000001</v>
      </c>
      <c r="F39" s="53">
        <f>'[5]вспомогат'!H36</f>
        <v>292218573.24999994</v>
      </c>
      <c r="G39" s="54">
        <f>'[5]вспомогат'!I36</f>
        <v>87.39874988431316</v>
      </c>
      <c r="H39" s="53">
        <f>'[5]вспомогат'!J36</f>
        <v>-42132402.75000002</v>
      </c>
      <c r="I39" s="54">
        <f>'[5]вспомогат'!K36</f>
        <v>100.02920725901241</v>
      </c>
      <c r="J39" s="53">
        <f>'[5]вспомогат'!L36</f>
        <v>427327.10000002617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30.05.2013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2013-05-31T04:53:17Z</dcterms:created>
  <dcterms:modified xsi:type="dcterms:W3CDTF">2013-05-31T04:53:32Z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