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<sst xmlns="http://schemas.openxmlformats.org/spreadsheetml/2006/main" count="47" uniqueCount="42">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</sst>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4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24.05.2013</v>
          </cell>
        </row>
        <row r="6">
          <cell r="G6" t="str">
            <v>Фактично надійшло на 24.05.2013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334725953.88</v>
          </cell>
          <cell r="H10">
            <v>66870028.97</v>
          </cell>
          <cell r="I10">
            <v>71.45461570651487</v>
          </cell>
          <cell r="J10">
            <v>-26713889.03</v>
          </cell>
          <cell r="K10">
            <v>92.71372696874742</v>
          </cell>
          <cell r="L10">
            <v>-26305756.120000005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634348987.13</v>
          </cell>
          <cell r="H11">
            <v>83328909.03999996</v>
          </cell>
          <cell r="I11">
            <v>60.177921166107794</v>
          </cell>
          <cell r="J11">
            <v>-55141990.96000004</v>
          </cell>
          <cell r="K11">
            <v>95.7101227372822</v>
          </cell>
          <cell r="L11">
            <v>-28432512.870000005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46785606.85</v>
          </cell>
          <cell r="H12">
            <v>6457636.969999999</v>
          </cell>
          <cell r="I12">
            <v>57.35598530652093</v>
          </cell>
          <cell r="J12">
            <v>-4801235.030000001</v>
          </cell>
          <cell r="K12">
            <v>92.38077288916473</v>
          </cell>
          <cell r="L12">
            <v>-3858705.1499999985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105578751.14</v>
          </cell>
          <cell r="H13">
            <v>18795172.709999993</v>
          </cell>
          <cell r="I13">
            <v>67.24368953557199</v>
          </cell>
          <cell r="J13">
            <v>-9155662.290000007</v>
          </cell>
          <cell r="K13">
            <v>92.33308530438774</v>
          </cell>
          <cell r="L13">
            <v>-8766773.86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52939978.88</v>
          </cell>
          <cell r="H14">
            <v>7404435.890000001</v>
          </cell>
          <cell r="I14">
            <v>55.96489845432902</v>
          </cell>
          <cell r="J14">
            <v>-5826064.109999999</v>
          </cell>
          <cell r="K14">
            <v>91.45503021005817</v>
          </cell>
          <cell r="L14">
            <v>-4946371.119999997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8844146.74</v>
          </cell>
          <cell r="H15">
            <v>1247822.4700000007</v>
          </cell>
          <cell r="I15">
            <v>59.858653516356775</v>
          </cell>
          <cell r="J15">
            <v>-836792.5299999993</v>
          </cell>
          <cell r="K15">
            <v>91.79711078473602</v>
          </cell>
          <cell r="L15">
            <v>-790303.2599999998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8004635.86</v>
          </cell>
          <cell r="H16">
            <v>994178.5500000007</v>
          </cell>
          <cell r="I16">
            <v>53.817634831187014</v>
          </cell>
          <cell r="J16">
            <v>-853131.4499999993</v>
          </cell>
          <cell r="K16">
            <v>102.14756828598026</v>
          </cell>
          <cell r="L16">
            <v>168290.86000000034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32302636.24</v>
          </cell>
          <cell r="H17">
            <v>5264536.259999998</v>
          </cell>
          <cell r="I17">
            <v>78.47508304706903</v>
          </cell>
          <cell r="J17">
            <v>-1444008.740000002</v>
          </cell>
          <cell r="K17">
            <v>101.50784109216791</v>
          </cell>
          <cell r="L17">
            <v>479837.23999999836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2706683.33</v>
          </cell>
          <cell r="H18">
            <v>301851.5500000003</v>
          </cell>
          <cell r="I18">
            <v>38.521470967709035</v>
          </cell>
          <cell r="J18">
            <v>-481741.4499999997</v>
          </cell>
          <cell r="K18">
            <v>87.91143940562705</v>
          </cell>
          <cell r="L18">
            <v>-372191.6699999999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5671448.31</v>
          </cell>
          <cell r="H19">
            <v>748539.25</v>
          </cell>
          <cell r="I19">
            <v>48.536759885644706</v>
          </cell>
          <cell r="J19">
            <v>-793671.75</v>
          </cell>
          <cell r="K19">
            <v>92.17883246557828</v>
          </cell>
          <cell r="L19">
            <v>-481209.6900000004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13565798.72</v>
          </cell>
          <cell r="H20">
            <v>2065359.7800000012</v>
          </cell>
          <cell r="I20">
            <v>60.99059166219287</v>
          </cell>
          <cell r="J20">
            <v>-1320998.2199999988</v>
          </cell>
          <cell r="K20">
            <v>97.12691459957465</v>
          </cell>
          <cell r="L20">
            <v>-401286.27999999933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9141844.16</v>
          </cell>
          <cell r="H21">
            <v>1195248.9299999997</v>
          </cell>
          <cell r="I21">
            <v>54.30461543074808</v>
          </cell>
          <cell r="J21">
            <v>-1005759.0700000003</v>
          </cell>
          <cell r="K21">
            <v>93.15530360464794</v>
          </cell>
          <cell r="L21">
            <v>-671707.8399999999</v>
          </cell>
        </row>
        <row r="22">
          <cell r="B22">
            <v>43454544</v>
          </cell>
          <cell r="C22">
            <v>16269924</v>
          </cell>
          <cell r="D22">
            <v>4346684</v>
          </cell>
          <cell r="G22">
            <v>14434260.66</v>
          </cell>
          <cell r="H22">
            <v>2068880.1799999997</v>
          </cell>
          <cell r="I22">
            <v>47.596746853463465</v>
          </cell>
          <cell r="J22">
            <v>-2277803.8200000003</v>
          </cell>
          <cell r="K22">
            <v>88.71744367091082</v>
          </cell>
          <cell r="L22">
            <v>-1835663.3399999999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7529613.72</v>
          </cell>
          <cell r="H23">
            <v>975389.5599999996</v>
          </cell>
          <cell r="I23">
            <v>55.01676974665728</v>
          </cell>
          <cell r="J23">
            <v>-797505.4400000004</v>
          </cell>
          <cell r="K23">
            <v>95.10486348025873</v>
          </cell>
          <cell r="L23">
            <v>-387556.28000000026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7699467.6</v>
          </cell>
          <cell r="H24">
            <v>1502029.5199999996</v>
          </cell>
          <cell r="I24">
            <v>101.61385060216183</v>
          </cell>
          <cell r="J24">
            <v>23855.519999999553</v>
          </cell>
          <cell r="K24">
            <v>113.2789733213985</v>
          </cell>
          <cell r="L24">
            <v>902559.5999999996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10437706.52</v>
          </cell>
          <cell r="H25">
            <v>1309427.6500000004</v>
          </cell>
          <cell r="I25">
            <v>50.998216229584514</v>
          </cell>
          <cell r="J25">
            <v>-1258167.3499999996</v>
          </cell>
          <cell r="K25">
            <v>95.41842925586799</v>
          </cell>
          <cell r="L25">
            <v>-501172.48000000045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6550554.17</v>
          </cell>
          <cell r="H26">
            <v>779238.04</v>
          </cell>
          <cell r="I26">
            <v>55.901714775998734</v>
          </cell>
          <cell r="J26">
            <v>-614704.96</v>
          </cell>
          <cell r="K26">
            <v>95.52605715795669</v>
          </cell>
          <cell r="L26">
            <v>-306793.8300000001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5367386.83</v>
          </cell>
          <cell r="H27">
            <v>628732.0499999998</v>
          </cell>
          <cell r="I27">
            <v>49.85821623421936</v>
          </cell>
          <cell r="J27">
            <v>-632307.9500000002</v>
          </cell>
          <cell r="K27">
            <v>100.81667132489893</v>
          </cell>
          <cell r="L27">
            <v>43478.830000000075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10340170.61</v>
          </cell>
          <cell r="H28">
            <v>1207510.4900000002</v>
          </cell>
          <cell r="I28">
            <v>63.15153989050691</v>
          </cell>
          <cell r="J28">
            <v>-704573.5099999998</v>
          </cell>
          <cell r="K28">
            <v>100.8412558566689</v>
          </cell>
          <cell r="L28">
            <v>86261.6099999994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20730613.54</v>
          </cell>
          <cell r="H29">
            <v>3085874.2399999984</v>
          </cell>
          <cell r="I29">
            <v>59.83728945810527</v>
          </cell>
          <cell r="J29">
            <v>-2071234.7600000016</v>
          </cell>
          <cell r="K29">
            <v>95.35682378166518</v>
          </cell>
          <cell r="L29">
            <v>-1009428.4600000009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8338012.66</v>
          </cell>
          <cell r="H30">
            <v>1011849.9800000004</v>
          </cell>
          <cell r="I30">
            <v>50.633208099311865</v>
          </cell>
          <cell r="J30">
            <v>-986542.0199999996</v>
          </cell>
          <cell r="K30">
            <v>97.08516339985718</v>
          </cell>
          <cell r="L30">
            <v>-250336.33999999985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8455736.09</v>
          </cell>
          <cell r="H31">
            <v>1178425.6799999997</v>
          </cell>
          <cell r="I31">
            <v>61.67213892047847</v>
          </cell>
          <cell r="J31">
            <v>-732365.3200000003</v>
          </cell>
          <cell r="K31">
            <v>98.12199011903</v>
          </cell>
          <cell r="L31">
            <v>-161838.91000000015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3199795.75</v>
          </cell>
          <cell r="H32">
            <v>468183.7599999998</v>
          </cell>
          <cell r="I32">
            <v>69.5820857812502</v>
          </cell>
          <cell r="J32">
            <v>-204667.24000000022</v>
          </cell>
          <cell r="K32">
            <v>104.71639191040418</v>
          </cell>
          <cell r="L32">
            <v>144117.75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7674665.94</v>
          </cell>
          <cell r="H33">
            <v>940170.9200000009</v>
          </cell>
          <cell r="I33">
            <v>41.55910796773128</v>
          </cell>
          <cell r="J33">
            <v>-1322079.0799999991</v>
          </cell>
          <cell r="K33">
            <v>89.79334510506104</v>
          </cell>
          <cell r="L33">
            <v>-872366.0599999996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5858486.27</v>
          </cell>
          <cell r="H34">
            <v>747950.0999999996</v>
          </cell>
          <cell r="I34">
            <v>48.586171505037555</v>
          </cell>
          <cell r="J34">
            <v>-791479.9000000004</v>
          </cell>
          <cell r="K34">
            <v>97.2488765350535</v>
          </cell>
          <cell r="L34">
            <v>-165733.73000000045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12080994.6</v>
          </cell>
          <cell r="H35">
            <v>1442544.8100000005</v>
          </cell>
          <cell r="I35">
            <v>47.02246414179906</v>
          </cell>
          <cell r="J35">
            <v>-1625233.1899999995</v>
          </cell>
          <cell r="K35">
            <v>91.53754734575469</v>
          </cell>
          <cell r="L35">
            <v>-1116862.4000000004</v>
          </cell>
        </row>
        <row r="36">
          <cell r="B36">
            <v>4036543380</v>
          </cell>
          <cell r="C36">
            <v>1463123960</v>
          </cell>
          <cell r="D36">
            <v>334389681</v>
          </cell>
          <cell r="G36">
            <v>1383313936.1999998</v>
          </cell>
          <cell r="H36">
            <v>212019927.34999996</v>
          </cell>
          <cell r="I36">
            <v>63.40504489132246</v>
          </cell>
          <cell r="J36">
            <v>-122369753.65000004</v>
          </cell>
          <cell r="K36">
            <v>94.54523157422696</v>
          </cell>
          <cell r="L36">
            <v>-79810023.80000006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334725953.88</v>
      </c>
      <c r="F10" s="33">
        <f>'[5]вспомогат'!H10</f>
        <v>66870028.97</v>
      </c>
      <c r="G10" s="34">
        <f>'[5]вспомогат'!I10</f>
        <v>71.45461570651487</v>
      </c>
      <c r="H10" s="35">
        <f>'[5]вспомогат'!J10</f>
        <v>-26713889.03</v>
      </c>
      <c r="I10" s="36">
        <f>'[5]вспомогат'!K10</f>
        <v>92.71372696874742</v>
      </c>
      <c r="J10" s="37">
        <f>'[5]вспомогат'!L10</f>
        <v>-26305756.120000005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634348987.13</v>
      </c>
      <c r="F12" s="38">
        <f>'[5]вспомогат'!H11</f>
        <v>83328909.03999996</v>
      </c>
      <c r="G12" s="39">
        <f>'[5]вспомогат'!I11</f>
        <v>60.177921166107794</v>
      </c>
      <c r="H12" s="35">
        <f>'[5]вспомогат'!J11</f>
        <v>-55141990.96000004</v>
      </c>
      <c r="I12" s="36">
        <f>'[5]вспомогат'!K11</f>
        <v>95.7101227372822</v>
      </c>
      <c r="J12" s="37">
        <f>'[5]вспомогат'!L11</f>
        <v>-28432512.870000005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46785606.85</v>
      </c>
      <c r="F13" s="38">
        <f>'[5]вспомогат'!H12</f>
        <v>6457636.969999999</v>
      </c>
      <c r="G13" s="39">
        <f>'[5]вспомогат'!I12</f>
        <v>57.35598530652093</v>
      </c>
      <c r="H13" s="35">
        <f>'[5]вспомогат'!J12</f>
        <v>-4801235.030000001</v>
      </c>
      <c r="I13" s="36">
        <f>'[5]вспомогат'!K12</f>
        <v>92.38077288916473</v>
      </c>
      <c r="J13" s="37">
        <f>'[5]вспомогат'!L12</f>
        <v>-3858705.1499999985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105578751.14</v>
      </c>
      <c r="F14" s="38">
        <f>'[5]вспомогат'!H13</f>
        <v>18795172.709999993</v>
      </c>
      <c r="G14" s="39">
        <f>'[5]вспомогат'!I13</f>
        <v>67.24368953557199</v>
      </c>
      <c r="H14" s="35">
        <f>'[5]вспомогат'!J13</f>
        <v>-9155662.290000007</v>
      </c>
      <c r="I14" s="36">
        <f>'[5]вспомогат'!K13</f>
        <v>92.33308530438774</v>
      </c>
      <c r="J14" s="37">
        <f>'[5]вспомогат'!L13</f>
        <v>-8766773.86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52939978.88</v>
      </c>
      <c r="F15" s="38">
        <f>'[5]вспомогат'!H14</f>
        <v>7404435.890000001</v>
      </c>
      <c r="G15" s="39">
        <f>'[5]вспомогат'!I14</f>
        <v>55.96489845432902</v>
      </c>
      <c r="H15" s="35">
        <f>'[5]вспомогат'!J14</f>
        <v>-5826064.109999999</v>
      </c>
      <c r="I15" s="36">
        <f>'[5]вспомогат'!K14</f>
        <v>91.45503021005817</v>
      </c>
      <c r="J15" s="37">
        <f>'[5]вспомогат'!L14</f>
        <v>-4946371.119999997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8844146.74</v>
      </c>
      <c r="F16" s="38">
        <f>'[5]вспомогат'!H15</f>
        <v>1247822.4700000007</v>
      </c>
      <c r="G16" s="39">
        <f>'[5]вспомогат'!I15</f>
        <v>59.858653516356775</v>
      </c>
      <c r="H16" s="35">
        <f>'[5]вспомогат'!J15</f>
        <v>-836792.5299999993</v>
      </c>
      <c r="I16" s="36">
        <f>'[5]вспомогат'!K15</f>
        <v>91.79711078473602</v>
      </c>
      <c r="J16" s="37">
        <f>'[5]вспомогат'!L15</f>
        <v>-790303.2599999998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848497470.74</v>
      </c>
      <c r="F17" s="42">
        <f>SUM(F12:F16)</f>
        <v>117233977.07999995</v>
      </c>
      <c r="G17" s="43">
        <f>F17/D17*100</f>
        <v>60.74433975277439</v>
      </c>
      <c r="H17" s="42">
        <f>SUM(H12:H16)</f>
        <v>-75761744.92000005</v>
      </c>
      <c r="I17" s="44">
        <f>E17/C17*100</f>
        <v>94.77325173246774</v>
      </c>
      <c r="J17" s="42">
        <f>SUM(J12:J16)</f>
        <v>-46794666.26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8004635.86</v>
      </c>
      <c r="F18" s="46">
        <f>'[5]вспомогат'!H16</f>
        <v>994178.5500000007</v>
      </c>
      <c r="G18" s="47">
        <f>'[5]вспомогат'!I16</f>
        <v>53.817634831187014</v>
      </c>
      <c r="H18" s="48">
        <f>'[5]вспомогат'!J16</f>
        <v>-853131.4499999993</v>
      </c>
      <c r="I18" s="49">
        <f>'[5]вспомогат'!K16</f>
        <v>102.14756828598026</v>
      </c>
      <c r="J18" s="50">
        <f>'[5]вспомогат'!L16</f>
        <v>168290.86000000034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32302636.24</v>
      </c>
      <c r="F19" s="38">
        <f>'[5]вспомогат'!H17</f>
        <v>5264536.259999998</v>
      </c>
      <c r="G19" s="39">
        <f>'[5]вспомогат'!I17</f>
        <v>78.47508304706903</v>
      </c>
      <c r="H19" s="35">
        <f>'[5]вспомогат'!J17</f>
        <v>-1444008.740000002</v>
      </c>
      <c r="I19" s="36">
        <f>'[5]вспомогат'!K17</f>
        <v>101.50784109216791</v>
      </c>
      <c r="J19" s="37">
        <f>'[5]вспомогат'!L17</f>
        <v>479837.23999999836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2706683.33</v>
      </c>
      <c r="F20" s="38">
        <f>'[5]вспомогат'!H18</f>
        <v>301851.5500000003</v>
      </c>
      <c r="G20" s="39">
        <f>'[5]вспомогат'!I18</f>
        <v>38.521470967709035</v>
      </c>
      <c r="H20" s="35">
        <f>'[5]вспомогат'!J18</f>
        <v>-481741.4499999997</v>
      </c>
      <c r="I20" s="36">
        <f>'[5]вспомогат'!K18</f>
        <v>87.91143940562705</v>
      </c>
      <c r="J20" s="37">
        <f>'[5]вспомогат'!L18</f>
        <v>-372191.6699999999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5671448.31</v>
      </c>
      <c r="F21" s="38">
        <f>'[5]вспомогат'!H19</f>
        <v>748539.25</v>
      </c>
      <c r="G21" s="39">
        <f>'[5]вспомогат'!I19</f>
        <v>48.536759885644706</v>
      </c>
      <c r="H21" s="35">
        <f>'[5]вспомогат'!J19</f>
        <v>-793671.75</v>
      </c>
      <c r="I21" s="36">
        <f>'[5]вспомогат'!K19</f>
        <v>92.17883246557828</v>
      </c>
      <c r="J21" s="37">
        <f>'[5]вспомогат'!L19</f>
        <v>-481209.6900000004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13565798.72</v>
      </c>
      <c r="F22" s="38">
        <f>'[5]вспомогат'!H20</f>
        <v>2065359.7800000012</v>
      </c>
      <c r="G22" s="39">
        <f>'[5]вспомогат'!I20</f>
        <v>60.99059166219287</v>
      </c>
      <c r="H22" s="35">
        <f>'[5]вспомогат'!J20</f>
        <v>-1320998.2199999988</v>
      </c>
      <c r="I22" s="36">
        <f>'[5]вспомогат'!K20</f>
        <v>97.12691459957465</v>
      </c>
      <c r="J22" s="37">
        <f>'[5]вспомогат'!L20</f>
        <v>-401286.27999999933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9141844.16</v>
      </c>
      <c r="F23" s="38">
        <f>'[5]вспомогат'!H21</f>
        <v>1195248.9299999997</v>
      </c>
      <c r="G23" s="39">
        <f>'[5]вспомогат'!I21</f>
        <v>54.30461543074808</v>
      </c>
      <c r="H23" s="35">
        <f>'[5]вспомогат'!J21</f>
        <v>-1005759.0700000003</v>
      </c>
      <c r="I23" s="36">
        <f>'[5]вспомогат'!K21</f>
        <v>93.15530360464794</v>
      </c>
      <c r="J23" s="37">
        <f>'[5]вспомогат'!L21</f>
        <v>-671707.8399999999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16269924</v>
      </c>
      <c r="D24" s="38">
        <f>'[5]вспомогат'!D22</f>
        <v>4346684</v>
      </c>
      <c r="E24" s="33">
        <f>'[5]вспомогат'!G22</f>
        <v>14434260.66</v>
      </c>
      <c r="F24" s="38">
        <f>'[5]вспомогат'!H22</f>
        <v>2068880.1799999997</v>
      </c>
      <c r="G24" s="39">
        <f>'[5]вспомогат'!I22</f>
        <v>47.596746853463465</v>
      </c>
      <c r="H24" s="35">
        <f>'[5]вспомогат'!J22</f>
        <v>-2277803.8200000003</v>
      </c>
      <c r="I24" s="36">
        <f>'[5]вспомогат'!K22</f>
        <v>88.71744367091082</v>
      </c>
      <c r="J24" s="37">
        <f>'[5]вспомогат'!L22</f>
        <v>-1835663.3399999999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7529613.72</v>
      </c>
      <c r="F25" s="38">
        <f>'[5]вспомогат'!H23</f>
        <v>975389.5599999996</v>
      </c>
      <c r="G25" s="39">
        <f>'[5]вспомогат'!I23</f>
        <v>55.01676974665728</v>
      </c>
      <c r="H25" s="35">
        <f>'[5]вспомогат'!J23</f>
        <v>-797505.4400000004</v>
      </c>
      <c r="I25" s="36">
        <f>'[5]вспомогат'!K23</f>
        <v>95.10486348025873</v>
      </c>
      <c r="J25" s="37">
        <f>'[5]вспомогат'!L23</f>
        <v>-387556.28000000026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7699467.6</v>
      </c>
      <c r="F26" s="38">
        <f>'[5]вспомогат'!H24</f>
        <v>1502029.5199999996</v>
      </c>
      <c r="G26" s="39">
        <f>'[5]вспомогат'!I24</f>
        <v>101.61385060216183</v>
      </c>
      <c r="H26" s="35">
        <f>'[5]вспомогат'!J24</f>
        <v>23855.519999999553</v>
      </c>
      <c r="I26" s="36">
        <f>'[5]вспомогат'!K24</f>
        <v>113.2789733213985</v>
      </c>
      <c r="J26" s="37">
        <f>'[5]вспомогат'!L24</f>
        <v>902559.5999999996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10437706.52</v>
      </c>
      <c r="F27" s="38">
        <f>'[5]вспомогат'!H25</f>
        <v>1309427.6500000004</v>
      </c>
      <c r="G27" s="39">
        <f>'[5]вспомогат'!I25</f>
        <v>50.998216229584514</v>
      </c>
      <c r="H27" s="35">
        <f>'[5]вспомогат'!J25</f>
        <v>-1258167.3499999996</v>
      </c>
      <c r="I27" s="36">
        <f>'[5]вспомогат'!K25</f>
        <v>95.41842925586799</v>
      </c>
      <c r="J27" s="37">
        <f>'[5]вспомогат'!L25</f>
        <v>-501172.48000000045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6550554.17</v>
      </c>
      <c r="F28" s="38">
        <f>'[5]вспомогат'!H26</f>
        <v>779238.04</v>
      </c>
      <c r="G28" s="39">
        <f>'[5]вспомогат'!I26</f>
        <v>55.901714775998734</v>
      </c>
      <c r="H28" s="35">
        <f>'[5]вспомогат'!J26</f>
        <v>-614704.96</v>
      </c>
      <c r="I28" s="36">
        <f>'[5]вспомогат'!K26</f>
        <v>95.52605715795669</v>
      </c>
      <c r="J28" s="37">
        <f>'[5]вспомогат'!L26</f>
        <v>-306793.8300000001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5367386.83</v>
      </c>
      <c r="F29" s="38">
        <f>'[5]вспомогат'!H27</f>
        <v>628732.0499999998</v>
      </c>
      <c r="G29" s="39">
        <f>'[5]вспомогат'!I27</f>
        <v>49.85821623421936</v>
      </c>
      <c r="H29" s="35">
        <f>'[5]вспомогат'!J27</f>
        <v>-632307.9500000002</v>
      </c>
      <c r="I29" s="36">
        <f>'[5]вспомогат'!K27</f>
        <v>100.81667132489893</v>
      </c>
      <c r="J29" s="37">
        <f>'[5]вспомогат'!L27</f>
        <v>43478.830000000075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10340170.61</v>
      </c>
      <c r="F30" s="38">
        <f>'[5]вспомогат'!H28</f>
        <v>1207510.4900000002</v>
      </c>
      <c r="G30" s="39">
        <f>'[5]вспомогат'!I28</f>
        <v>63.15153989050691</v>
      </c>
      <c r="H30" s="35">
        <f>'[5]вспомогат'!J28</f>
        <v>-704573.5099999998</v>
      </c>
      <c r="I30" s="36">
        <f>'[5]вспомогат'!K28</f>
        <v>100.8412558566689</v>
      </c>
      <c r="J30" s="37">
        <f>'[5]вспомогат'!L28</f>
        <v>86261.6099999994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20730613.54</v>
      </c>
      <c r="F31" s="38">
        <f>'[5]вспомогат'!H29</f>
        <v>3085874.2399999984</v>
      </c>
      <c r="G31" s="39">
        <f>'[5]вспомогат'!I29</f>
        <v>59.83728945810527</v>
      </c>
      <c r="H31" s="35">
        <f>'[5]вспомогат'!J29</f>
        <v>-2071234.7600000016</v>
      </c>
      <c r="I31" s="36">
        <f>'[5]вспомогат'!K29</f>
        <v>95.35682378166518</v>
      </c>
      <c r="J31" s="37">
        <f>'[5]вспомогат'!L29</f>
        <v>-1009428.4600000009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8338012.66</v>
      </c>
      <c r="F32" s="38">
        <f>'[5]вспомогат'!H30</f>
        <v>1011849.9800000004</v>
      </c>
      <c r="G32" s="39">
        <f>'[5]вспомогат'!I30</f>
        <v>50.633208099311865</v>
      </c>
      <c r="H32" s="35">
        <f>'[5]вспомогат'!J30</f>
        <v>-986542.0199999996</v>
      </c>
      <c r="I32" s="36">
        <f>'[5]вспомогат'!K30</f>
        <v>97.08516339985718</v>
      </c>
      <c r="J32" s="37">
        <f>'[5]вспомогат'!L30</f>
        <v>-250336.33999999985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8455736.09</v>
      </c>
      <c r="F33" s="38">
        <f>'[5]вспомогат'!H31</f>
        <v>1178425.6799999997</v>
      </c>
      <c r="G33" s="39">
        <f>'[5]вспомогат'!I31</f>
        <v>61.67213892047847</v>
      </c>
      <c r="H33" s="35">
        <f>'[5]вспомогат'!J31</f>
        <v>-732365.3200000003</v>
      </c>
      <c r="I33" s="36">
        <f>'[5]вспомогат'!K31</f>
        <v>98.12199011903</v>
      </c>
      <c r="J33" s="37">
        <f>'[5]вспомогат'!L31</f>
        <v>-161838.91000000015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3199795.75</v>
      </c>
      <c r="F34" s="38">
        <f>'[5]вспомогат'!H32</f>
        <v>468183.7599999998</v>
      </c>
      <c r="G34" s="39">
        <f>'[5]вспомогат'!I32</f>
        <v>69.5820857812502</v>
      </c>
      <c r="H34" s="35">
        <f>'[5]вспомогат'!J32</f>
        <v>-204667.24000000022</v>
      </c>
      <c r="I34" s="36">
        <f>'[5]вспомогат'!K32</f>
        <v>104.71639191040418</v>
      </c>
      <c r="J34" s="37">
        <f>'[5]вспомогат'!L32</f>
        <v>144117.75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7674665.94</v>
      </c>
      <c r="F35" s="38">
        <f>'[5]вспомогат'!H33</f>
        <v>940170.9200000009</v>
      </c>
      <c r="G35" s="39">
        <f>'[5]вспомогат'!I33</f>
        <v>41.55910796773128</v>
      </c>
      <c r="H35" s="35">
        <f>'[5]вспомогат'!J33</f>
        <v>-1322079.0799999991</v>
      </c>
      <c r="I35" s="36">
        <f>'[5]вспомогат'!K33</f>
        <v>89.79334510506104</v>
      </c>
      <c r="J35" s="37">
        <f>'[5]вспомогат'!L33</f>
        <v>-872366.0599999996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5858486.27</v>
      </c>
      <c r="F36" s="38">
        <f>'[5]вспомогат'!H34</f>
        <v>747950.0999999996</v>
      </c>
      <c r="G36" s="39">
        <f>'[5]вспомогат'!I34</f>
        <v>48.586171505037555</v>
      </c>
      <c r="H36" s="35">
        <f>'[5]вспомогат'!J34</f>
        <v>-791479.9000000004</v>
      </c>
      <c r="I36" s="36">
        <f>'[5]вспомогат'!K34</f>
        <v>97.2488765350535</v>
      </c>
      <c r="J36" s="37">
        <f>'[5]вспомогат'!L34</f>
        <v>-165733.73000000045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12080994.6</v>
      </c>
      <c r="F37" s="38">
        <f>'[5]вспомогат'!H35</f>
        <v>1442544.8100000005</v>
      </c>
      <c r="G37" s="39">
        <f>'[5]вспомогат'!I35</f>
        <v>47.02246414179906</v>
      </c>
      <c r="H37" s="35">
        <f>'[5]вспомогат'!J35</f>
        <v>-1625233.1899999995</v>
      </c>
      <c r="I37" s="36">
        <f>'[5]вспомогат'!K35</f>
        <v>91.53754734575469</v>
      </c>
      <c r="J37" s="37">
        <f>'[5]вспомогат'!L35</f>
        <v>-1116862.4000000004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206800113</v>
      </c>
      <c r="D38" s="42">
        <f>SUM(D18:D37)</f>
        <v>47810041</v>
      </c>
      <c r="E38" s="42">
        <f>SUM(E18:E37)</f>
        <v>200090511.57999998</v>
      </c>
      <c r="F38" s="42">
        <f>SUM(F18:F37)</f>
        <v>27915921.300000004</v>
      </c>
      <c r="G38" s="43">
        <f>F38/D38*100</f>
        <v>58.38924359006512</v>
      </c>
      <c r="H38" s="42">
        <f>SUM(H18:H37)</f>
        <v>-19894119.699999996</v>
      </c>
      <c r="I38" s="44">
        <f>E38/C38*100</f>
        <v>96.7555136587377</v>
      </c>
      <c r="J38" s="42">
        <f>SUM(J18:J37)</f>
        <v>-6709601.420000004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1463123960</v>
      </c>
      <c r="D39" s="53">
        <f>'[5]вспомогат'!D36</f>
        <v>334389681</v>
      </c>
      <c r="E39" s="53">
        <f>'[5]вспомогат'!G36</f>
        <v>1383313936.1999998</v>
      </c>
      <c r="F39" s="53">
        <f>'[5]вспомогат'!H36</f>
        <v>212019927.34999996</v>
      </c>
      <c r="G39" s="54">
        <f>'[5]вспомогат'!I36</f>
        <v>63.40504489132246</v>
      </c>
      <c r="H39" s="53">
        <f>'[5]вспомогат'!J36</f>
        <v>-122369753.65000004</v>
      </c>
      <c r="I39" s="54">
        <f>'[5]вспомогат'!K36</f>
        <v>94.54523157422696</v>
      </c>
      <c r="J39" s="53">
        <f>'[5]вспомогат'!L36</f>
        <v>-79810023.80000006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2013-05-27T04:37:55Z</dcterms:created>
  <dcterms:modified xsi:type="dcterms:W3CDTF">2013-05-27T04:38:11Z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