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<sst xmlns="http://schemas.openxmlformats.org/spreadsheetml/2006/main" count="47" uniqueCount="42">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</sst>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2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22.05.2013</v>
          </cell>
        </row>
        <row r="6">
          <cell r="G6" t="str">
            <v>Фактично надійшло на 22.05.2013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931893880</v>
          </cell>
          <cell r="C10">
            <v>361031710</v>
          </cell>
          <cell r="D10">
            <v>93583918</v>
          </cell>
          <cell r="G10">
            <v>329232761.97</v>
          </cell>
          <cell r="H10">
            <v>61376837.06000003</v>
          </cell>
          <cell r="I10">
            <v>65.5848124033448</v>
          </cell>
          <cell r="J10">
            <v>-32207080.939999968</v>
          </cell>
          <cell r="K10">
            <v>91.19220080972944</v>
          </cell>
          <cell r="L10">
            <v>-31798948.02999997</v>
          </cell>
        </row>
        <row r="11">
          <cell r="B11">
            <v>1874282300</v>
          </cell>
          <cell r="C11">
            <v>662781500</v>
          </cell>
          <cell r="D11">
            <v>138470900</v>
          </cell>
          <cell r="G11">
            <v>628755448.69</v>
          </cell>
          <cell r="H11">
            <v>77735370.60000002</v>
          </cell>
          <cell r="I11">
            <v>56.138416519283126</v>
          </cell>
          <cell r="J11">
            <v>-60735529.399999976</v>
          </cell>
          <cell r="K11">
            <v>94.86617364697113</v>
          </cell>
          <cell r="L11">
            <v>-34026051.30999994</v>
          </cell>
        </row>
        <row r="12">
          <cell r="B12">
            <v>145415530</v>
          </cell>
          <cell r="C12">
            <v>50644312</v>
          </cell>
          <cell r="D12">
            <v>11258872</v>
          </cell>
          <cell r="G12">
            <v>45983735.26</v>
          </cell>
          <cell r="H12">
            <v>5655765.379999995</v>
          </cell>
          <cell r="I12">
            <v>50.23385451046957</v>
          </cell>
          <cell r="J12">
            <v>-5603106.620000005</v>
          </cell>
          <cell r="K12">
            <v>90.79743300688929</v>
          </cell>
          <cell r="L12">
            <v>-4660576.740000002</v>
          </cell>
        </row>
        <row r="13">
          <cell r="B13">
            <v>267787710</v>
          </cell>
          <cell r="C13">
            <v>114345525</v>
          </cell>
          <cell r="D13">
            <v>27950835</v>
          </cell>
          <cell r="G13">
            <v>105137908.88</v>
          </cell>
          <cell r="H13">
            <v>18354330.449999988</v>
          </cell>
          <cell r="I13">
            <v>65.66648348788145</v>
          </cell>
          <cell r="J13">
            <v>-9596504.550000012</v>
          </cell>
          <cell r="K13">
            <v>91.94755009433032</v>
          </cell>
          <cell r="L13">
            <v>-9207616.120000005</v>
          </cell>
        </row>
        <row r="14">
          <cell r="B14">
            <v>162592400</v>
          </cell>
          <cell r="C14">
            <v>57886350</v>
          </cell>
          <cell r="D14">
            <v>13230500</v>
          </cell>
          <cell r="G14">
            <v>52319549.26</v>
          </cell>
          <cell r="H14">
            <v>6784006.269999996</v>
          </cell>
          <cell r="I14">
            <v>51.27550939117944</v>
          </cell>
          <cell r="J14">
            <v>-6446493.730000004</v>
          </cell>
          <cell r="K14">
            <v>90.38322378246339</v>
          </cell>
          <cell r="L14">
            <v>-5566800.740000002</v>
          </cell>
        </row>
        <row r="15">
          <cell r="B15">
            <v>26918300</v>
          </cell>
          <cell r="C15">
            <v>9634450</v>
          </cell>
          <cell r="D15">
            <v>2084615</v>
          </cell>
          <cell r="G15">
            <v>8712502.18</v>
          </cell>
          <cell r="H15">
            <v>1116177.9100000001</v>
          </cell>
          <cell r="I15">
            <v>53.54359965749072</v>
          </cell>
          <cell r="J15">
            <v>-968437.0899999999</v>
          </cell>
          <cell r="K15">
            <v>90.43071664703226</v>
          </cell>
          <cell r="L15">
            <v>-921947.8200000003</v>
          </cell>
        </row>
        <row r="16">
          <cell r="B16">
            <v>26323404</v>
          </cell>
          <cell r="C16">
            <v>7836345</v>
          </cell>
          <cell r="D16">
            <v>1847310</v>
          </cell>
          <cell r="G16">
            <v>7877104.52</v>
          </cell>
          <cell r="H16">
            <v>866647.21</v>
          </cell>
          <cell r="I16">
            <v>46.91401064250179</v>
          </cell>
          <cell r="J16">
            <v>-980662.79</v>
          </cell>
          <cell r="K16">
            <v>100.52013432282524</v>
          </cell>
          <cell r="L16">
            <v>40759.51999999955</v>
          </cell>
        </row>
        <row r="17">
          <cell r="B17">
            <v>94207870</v>
          </cell>
          <cell r="C17">
            <v>31822799</v>
          </cell>
          <cell r="D17">
            <v>6708545</v>
          </cell>
          <cell r="G17">
            <v>31361017.81</v>
          </cell>
          <cell r="H17">
            <v>4322917.829999998</v>
          </cell>
          <cell r="I17">
            <v>64.43897790057305</v>
          </cell>
          <cell r="J17">
            <v>-2385627.170000002</v>
          </cell>
          <cell r="K17">
            <v>98.54889826001792</v>
          </cell>
          <cell r="L17">
            <v>-461781.19000000134</v>
          </cell>
        </row>
        <row r="18">
          <cell r="B18">
            <v>9123975</v>
          </cell>
          <cell r="C18">
            <v>3078875</v>
          </cell>
          <cell r="D18">
            <v>783593</v>
          </cell>
          <cell r="G18">
            <v>2682669.37</v>
          </cell>
          <cell r="H18">
            <v>277837.5900000003</v>
          </cell>
          <cell r="I18">
            <v>35.45687493379858</v>
          </cell>
          <cell r="J18">
            <v>-505755.4099999997</v>
          </cell>
          <cell r="K18">
            <v>87.13148049206285</v>
          </cell>
          <cell r="L18">
            <v>-396205.6299999999</v>
          </cell>
        </row>
        <row r="19">
          <cell r="B19">
            <v>20633455</v>
          </cell>
          <cell r="C19">
            <v>6152658</v>
          </cell>
          <cell r="D19">
            <v>1542211</v>
          </cell>
          <cell r="G19">
            <v>5576983.91</v>
          </cell>
          <cell r="H19">
            <v>654074.8500000006</v>
          </cell>
          <cell r="I19">
            <v>42.41150205775996</v>
          </cell>
          <cell r="J19">
            <v>-888136.1499999994</v>
          </cell>
          <cell r="K19">
            <v>90.64348952924087</v>
          </cell>
          <cell r="L19">
            <v>-575674.0899999999</v>
          </cell>
        </row>
        <row r="20">
          <cell r="B20">
            <v>44694335</v>
          </cell>
          <cell r="C20">
            <v>13967085</v>
          </cell>
          <cell r="D20">
            <v>3386358</v>
          </cell>
          <cell r="G20">
            <v>13436921.29</v>
          </cell>
          <cell r="H20">
            <v>1936482.3499999996</v>
          </cell>
          <cell r="I20">
            <v>57.184808871359714</v>
          </cell>
          <cell r="J20">
            <v>-1449875.6500000004</v>
          </cell>
          <cell r="K20">
            <v>96.20419214173894</v>
          </cell>
          <cell r="L20">
            <v>-530163.7100000009</v>
          </cell>
        </row>
        <row r="21">
          <cell r="B21">
            <v>29964900</v>
          </cell>
          <cell r="C21">
            <v>9813552</v>
          </cell>
          <cell r="D21">
            <v>2201008</v>
          </cell>
          <cell r="G21">
            <v>9048096.38</v>
          </cell>
          <cell r="H21">
            <v>1101501.1500000004</v>
          </cell>
          <cell r="I21">
            <v>50.04530424241985</v>
          </cell>
          <cell r="J21">
            <v>-1099506.8499999996</v>
          </cell>
          <cell r="K21">
            <v>92.20001463282613</v>
          </cell>
          <cell r="L21">
            <v>-765455.6199999992</v>
          </cell>
        </row>
        <row r="22">
          <cell r="B22">
            <v>43454544</v>
          </cell>
          <cell r="C22">
            <v>16269924</v>
          </cell>
          <cell r="D22">
            <v>4346684</v>
          </cell>
          <cell r="G22">
            <v>14267645.62</v>
          </cell>
          <cell r="H22">
            <v>1902265.1399999987</v>
          </cell>
          <cell r="I22">
            <v>43.76359404088263</v>
          </cell>
          <cell r="J22">
            <v>-2444418.8600000013</v>
          </cell>
          <cell r="K22">
            <v>87.6933759493898</v>
          </cell>
          <cell r="L22">
            <v>-2002278.3800000008</v>
          </cell>
        </row>
        <row r="23">
          <cell r="B23">
            <v>22406900</v>
          </cell>
          <cell r="C23">
            <v>7917170</v>
          </cell>
          <cell r="D23">
            <v>1772895</v>
          </cell>
          <cell r="G23">
            <v>7464267.33</v>
          </cell>
          <cell r="H23">
            <v>910043.1699999999</v>
          </cell>
          <cell r="I23">
            <v>51.33091187013331</v>
          </cell>
          <cell r="J23">
            <v>-862851.8300000001</v>
          </cell>
          <cell r="K23">
            <v>94.27948787256052</v>
          </cell>
          <cell r="L23">
            <v>-452902.6699999999</v>
          </cell>
        </row>
        <row r="24">
          <cell r="B24">
            <v>23255939</v>
          </cell>
          <cell r="C24">
            <v>6796908</v>
          </cell>
          <cell r="D24">
            <v>1478174</v>
          </cell>
          <cell r="G24">
            <v>7581238.26</v>
          </cell>
          <cell r="H24">
            <v>1383800.1799999997</v>
          </cell>
          <cell r="I24">
            <v>93.61551346458535</v>
          </cell>
          <cell r="J24">
            <v>-94373.8200000003</v>
          </cell>
          <cell r="K24">
            <v>111.53951561504142</v>
          </cell>
          <cell r="L24">
            <v>784330.2599999998</v>
          </cell>
        </row>
        <row r="25">
          <cell r="B25">
            <v>32786400</v>
          </cell>
          <cell r="C25">
            <v>10938879</v>
          </cell>
          <cell r="D25">
            <v>2567595</v>
          </cell>
          <cell r="G25">
            <v>10336568.99</v>
          </cell>
          <cell r="H25">
            <v>1208290.120000001</v>
          </cell>
          <cell r="I25">
            <v>47.05921767256912</v>
          </cell>
          <cell r="J25">
            <v>-1359304.879999999</v>
          </cell>
          <cell r="K25">
            <v>94.4938598370089</v>
          </cell>
          <cell r="L25">
            <v>-602310.0099999998</v>
          </cell>
        </row>
        <row r="26">
          <cell r="B26">
            <v>21371079</v>
          </cell>
          <cell r="C26">
            <v>6857348</v>
          </cell>
          <cell r="D26">
            <v>1393943</v>
          </cell>
          <cell r="G26">
            <v>6476496.52</v>
          </cell>
          <cell r="H26">
            <v>705180.3899999997</v>
          </cell>
          <cell r="I26">
            <v>50.588897106983545</v>
          </cell>
          <cell r="J26">
            <v>-688762.6100000003</v>
          </cell>
          <cell r="K26">
            <v>94.44608207137803</v>
          </cell>
          <cell r="L26">
            <v>-380851.48000000045</v>
          </cell>
        </row>
        <row r="27">
          <cell r="B27">
            <v>17382250</v>
          </cell>
          <cell r="C27">
            <v>5323908</v>
          </cell>
          <cell r="D27">
            <v>1261040</v>
          </cell>
          <cell r="G27">
            <v>5306248.68</v>
          </cell>
          <cell r="H27">
            <v>567593.8999999994</v>
          </cell>
          <cell r="I27">
            <v>45.00998382287631</v>
          </cell>
          <cell r="J27">
            <v>-693446.1000000006</v>
          </cell>
          <cell r="K27">
            <v>99.6683015559247</v>
          </cell>
          <cell r="L27">
            <v>-17659.320000000298</v>
          </cell>
        </row>
        <row r="28">
          <cell r="B28">
            <v>30804620</v>
          </cell>
          <cell r="C28">
            <v>10253909</v>
          </cell>
          <cell r="D28">
            <v>1912084</v>
          </cell>
          <cell r="G28">
            <v>10189313.76</v>
          </cell>
          <cell r="H28">
            <v>1056653.6400000006</v>
          </cell>
          <cell r="I28">
            <v>55.26188389213029</v>
          </cell>
          <cell r="J28">
            <v>-855430.3599999994</v>
          </cell>
          <cell r="K28">
            <v>99.37004278075806</v>
          </cell>
          <cell r="L28">
            <v>-64595.24000000022</v>
          </cell>
        </row>
        <row r="29">
          <cell r="B29">
            <v>63497860</v>
          </cell>
          <cell r="C29">
            <v>21740042</v>
          </cell>
          <cell r="D29">
            <v>5157109</v>
          </cell>
          <cell r="G29">
            <v>20501848.67</v>
          </cell>
          <cell r="H29">
            <v>2857109.370000001</v>
          </cell>
          <cell r="I29">
            <v>55.401376430089044</v>
          </cell>
          <cell r="J29">
            <v>-2299999.629999999</v>
          </cell>
          <cell r="K29">
            <v>94.30454950363021</v>
          </cell>
          <cell r="L29">
            <v>-1238193.3299999982</v>
          </cell>
        </row>
        <row r="30">
          <cell r="B30">
            <v>26496514</v>
          </cell>
          <cell r="C30">
            <v>8588349</v>
          </cell>
          <cell r="D30">
            <v>1998392</v>
          </cell>
          <cell r="G30">
            <v>8231960.22</v>
          </cell>
          <cell r="H30">
            <v>905797.54</v>
          </cell>
          <cell r="I30">
            <v>45.32631936076606</v>
          </cell>
          <cell r="J30">
            <v>-1092594.46</v>
          </cell>
          <cell r="K30">
            <v>95.85032257072925</v>
          </cell>
          <cell r="L30">
            <v>-356388.78000000026</v>
          </cell>
        </row>
        <row r="31">
          <cell r="B31">
            <v>28476622</v>
          </cell>
          <cell r="C31">
            <v>8617575</v>
          </cell>
          <cell r="D31">
            <v>1910791</v>
          </cell>
          <cell r="G31">
            <v>8304972.4</v>
          </cell>
          <cell r="H31">
            <v>1027661.9900000002</v>
          </cell>
          <cell r="I31">
            <v>53.782019592933</v>
          </cell>
          <cell r="J31">
            <v>-883129.0099999998</v>
          </cell>
          <cell r="K31">
            <v>96.37249922396963</v>
          </cell>
          <cell r="L31">
            <v>-312602.5999999996</v>
          </cell>
        </row>
        <row r="32">
          <cell r="B32">
            <v>9884788</v>
          </cell>
          <cell r="C32">
            <v>3055678</v>
          </cell>
          <cell r="D32">
            <v>672851</v>
          </cell>
          <cell r="G32">
            <v>3155941.11</v>
          </cell>
          <cell r="H32">
            <v>424329.11999999965</v>
          </cell>
          <cell r="I32">
            <v>63.06435154291212</v>
          </cell>
          <cell r="J32">
            <v>-248521.88000000035</v>
          </cell>
          <cell r="K32">
            <v>103.28120665855498</v>
          </cell>
          <cell r="L32">
            <v>100263.10999999987</v>
          </cell>
        </row>
        <row r="33">
          <cell r="B33">
            <v>25060542</v>
          </cell>
          <cell r="C33">
            <v>8547032</v>
          </cell>
          <cell r="D33">
            <v>2262250</v>
          </cell>
          <cell r="G33">
            <v>7620066.29</v>
          </cell>
          <cell r="H33">
            <v>885571.2700000005</v>
          </cell>
          <cell r="I33">
            <v>39.14559708255058</v>
          </cell>
          <cell r="J33">
            <v>-1376678.7299999995</v>
          </cell>
          <cell r="K33">
            <v>89.15453095296706</v>
          </cell>
          <cell r="L33">
            <v>-926965.71</v>
          </cell>
        </row>
        <row r="34">
          <cell r="B34">
            <v>19108400</v>
          </cell>
          <cell r="C34">
            <v>6024220</v>
          </cell>
          <cell r="D34">
            <v>1539430</v>
          </cell>
          <cell r="G34">
            <v>5814251.18</v>
          </cell>
          <cell r="H34">
            <v>703715.0099999998</v>
          </cell>
          <cell r="I34">
            <v>45.71269950566117</v>
          </cell>
          <cell r="J34">
            <v>-835714.9900000002</v>
          </cell>
          <cell r="K34">
            <v>96.51458910863148</v>
          </cell>
          <cell r="L34">
            <v>-209968.8200000003</v>
          </cell>
        </row>
        <row r="35">
          <cell r="B35">
            <v>38718863</v>
          </cell>
          <cell r="C35">
            <v>13197857</v>
          </cell>
          <cell r="D35">
            <v>3067778</v>
          </cell>
          <cell r="G35">
            <v>11909583.88</v>
          </cell>
          <cell r="H35">
            <v>1271134.0900000017</v>
          </cell>
          <cell r="I35">
            <v>41.43500898696065</v>
          </cell>
          <cell r="J35">
            <v>-1796643.9099999983</v>
          </cell>
          <cell r="K35">
            <v>90.23877043068433</v>
          </cell>
          <cell r="L35">
            <v>-1288273.1199999992</v>
          </cell>
        </row>
        <row r="36">
          <cell r="B36">
            <v>4036543380</v>
          </cell>
          <cell r="C36">
            <v>1463123960</v>
          </cell>
          <cell r="D36">
            <v>334389681</v>
          </cell>
          <cell r="G36">
            <v>1367285102.4300003</v>
          </cell>
          <cell r="H36">
            <v>195991093.58</v>
          </cell>
          <cell r="I36">
            <v>58.611585439444234</v>
          </cell>
          <cell r="J36">
            <v>-138398587.41999996</v>
          </cell>
          <cell r="K36">
            <v>93.44971033281419</v>
          </cell>
          <cell r="L36">
            <v>-95838857.5699999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50" sqref="A5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22.05.2013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22.05.2013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361031710</v>
      </c>
      <c r="D10" s="33">
        <f>'[5]вспомогат'!D10</f>
        <v>93583918</v>
      </c>
      <c r="E10" s="33">
        <f>'[5]вспомогат'!G10</f>
        <v>329232761.97</v>
      </c>
      <c r="F10" s="33">
        <f>'[5]вспомогат'!H10</f>
        <v>61376837.06000003</v>
      </c>
      <c r="G10" s="34">
        <f>'[5]вспомогат'!I10</f>
        <v>65.5848124033448</v>
      </c>
      <c r="H10" s="35">
        <f>'[5]вспомогат'!J10</f>
        <v>-32207080.939999968</v>
      </c>
      <c r="I10" s="36">
        <f>'[5]вспомогат'!K10</f>
        <v>91.19220080972944</v>
      </c>
      <c r="J10" s="37">
        <f>'[5]вспомогат'!L10</f>
        <v>-31798948.02999997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662781500</v>
      </c>
      <c r="D12" s="38">
        <f>'[5]вспомогат'!D11</f>
        <v>138470900</v>
      </c>
      <c r="E12" s="33">
        <f>'[5]вспомогат'!G11</f>
        <v>628755448.69</v>
      </c>
      <c r="F12" s="38">
        <f>'[5]вспомогат'!H11</f>
        <v>77735370.60000002</v>
      </c>
      <c r="G12" s="39">
        <f>'[5]вспомогат'!I11</f>
        <v>56.138416519283126</v>
      </c>
      <c r="H12" s="35">
        <f>'[5]вспомогат'!J11</f>
        <v>-60735529.399999976</v>
      </c>
      <c r="I12" s="36">
        <f>'[5]вспомогат'!K11</f>
        <v>94.86617364697113</v>
      </c>
      <c r="J12" s="37">
        <f>'[5]вспомогат'!L11</f>
        <v>-34026051.30999994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50644312</v>
      </c>
      <c r="D13" s="38">
        <f>'[5]вспомогат'!D12</f>
        <v>11258872</v>
      </c>
      <c r="E13" s="33">
        <f>'[5]вспомогат'!G12</f>
        <v>45983735.26</v>
      </c>
      <c r="F13" s="38">
        <f>'[5]вспомогат'!H12</f>
        <v>5655765.379999995</v>
      </c>
      <c r="G13" s="39">
        <f>'[5]вспомогат'!I12</f>
        <v>50.23385451046957</v>
      </c>
      <c r="H13" s="35">
        <f>'[5]вспомогат'!J12</f>
        <v>-5603106.620000005</v>
      </c>
      <c r="I13" s="36">
        <f>'[5]вспомогат'!K12</f>
        <v>90.79743300688929</v>
      </c>
      <c r="J13" s="37">
        <f>'[5]вспомогат'!L12</f>
        <v>-4660576.740000002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114345525</v>
      </c>
      <c r="D14" s="38">
        <f>'[5]вспомогат'!D13</f>
        <v>27950835</v>
      </c>
      <c r="E14" s="33">
        <f>'[5]вспомогат'!G13</f>
        <v>105137908.88</v>
      </c>
      <c r="F14" s="38">
        <f>'[5]вспомогат'!H13</f>
        <v>18354330.449999988</v>
      </c>
      <c r="G14" s="39">
        <f>'[5]вспомогат'!I13</f>
        <v>65.66648348788145</v>
      </c>
      <c r="H14" s="35">
        <f>'[5]вспомогат'!J13</f>
        <v>-9596504.550000012</v>
      </c>
      <c r="I14" s="36">
        <f>'[5]вспомогат'!K13</f>
        <v>91.94755009433032</v>
      </c>
      <c r="J14" s="37">
        <f>'[5]вспомогат'!L13</f>
        <v>-9207616.120000005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57886350</v>
      </c>
      <c r="D15" s="38">
        <f>'[5]вспомогат'!D14</f>
        <v>13230500</v>
      </c>
      <c r="E15" s="33">
        <f>'[5]вспомогат'!G14</f>
        <v>52319549.26</v>
      </c>
      <c r="F15" s="38">
        <f>'[5]вспомогат'!H14</f>
        <v>6784006.269999996</v>
      </c>
      <c r="G15" s="39">
        <f>'[5]вспомогат'!I14</f>
        <v>51.27550939117944</v>
      </c>
      <c r="H15" s="35">
        <f>'[5]вспомогат'!J14</f>
        <v>-6446493.730000004</v>
      </c>
      <c r="I15" s="36">
        <f>'[5]вспомогат'!K14</f>
        <v>90.38322378246339</v>
      </c>
      <c r="J15" s="37">
        <f>'[5]вспомогат'!L14</f>
        <v>-5566800.740000002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9634450</v>
      </c>
      <c r="D16" s="38">
        <f>'[5]вспомогат'!D15</f>
        <v>2084615</v>
      </c>
      <c r="E16" s="33">
        <f>'[5]вспомогат'!G15</f>
        <v>8712502.18</v>
      </c>
      <c r="F16" s="38">
        <f>'[5]вспомогат'!H15</f>
        <v>1116177.9100000001</v>
      </c>
      <c r="G16" s="39">
        <f>'[5]вспомогат'!I15</f>
        <v>53.54359965749072</v>
      </c>
      <c r="H16" s="35">
        <f>'[5]вспомогат'!J15</f>
        <v>-968437.0899999999</v>
      </c>
      <c r="I16" s="36">
        <f>'[5]вспомогат'!K15</f>
        <v>90.43071664703226</v>
      </c>
      <c r="J16" s="37">
        <f>'[5]вспомогат'!L15</f>
        <v>-921947.8200000003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895292137</v>
      </c>
      <c r="D17" s="42">
        <f>SUM(D12:D16)</f>
        <v>192995722</v>
      </c>
      <c r="E17" s="42">
        <f>SUM(E12:E16)</f>
        <v>840909144.27</v>
      </c>
      <c r="F17" s="42">
        <f>SUM(F12:F16)</f>
        <v>109645650.61</v>
      </c>
      <c r="G17" s="43">
        <f>F17/D17*100</f>
        <v>56.81247722682682</v>
      </c>
      <c r="H17" s="42">
        <f>SUM(H12:H16)</f>
        <v>-83350071.39</v>
      </c>
      <c r="I17" s="44">
        <f>E17/C17*100</f>
        <v>93.92567068529945</v>
      </c>
      <c r="J17" s="42">
        <f>SUM(J12:J16)</f>
        <v>-54382992.72999995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7836345</v>
      </c>
      <c r="D18" s="46">
        <f>'[5]вспомогат'!D16</f>
        <v>1847310</v>
      </c>
      <c r="E18" s="45">
        <f>'[5]вспомогат'!G16</f>
        <v>7877104.52</v>
      </c>
      <c r="F18" s="46">
        <f>'[5]вспомогат'!H16</f>
        <v>866647.21</v>
      </c>
      <c r="G18" s="47">
        <f>'[5]вспомогат'!I16</f>
        <v>46.91401064250179</v>
      </c>
      <c r="H18" s="48">
        <f>'[5]вспомогат'!J16</f>
        <v>-980662.79</v>
      </c>
      <c r="I18" s="49">
        <f>'[5]вспомогат'!K16</f>
        <v>100.52013432282524</v>
      </c>
      <c r="J18" s="50">
        <f>'[5]вспомогат'!L16</f>
        <v>40759.51999999955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31822799</v>
      </c>
      <c r="D19" s="38">
        <f>'[5]вспомогат'!D17</f>
        <v>6708545</v>
      </c>
      <c r="E19" s="33">
        <f>'[5]вспомогат'!G17</f>
        <v>31361017.81</v>
      </c>
      <c r="F19" s="38">
        <f>'[5]вспомогат'!H17</f>
        <v>4322917.829999998</v>
      </c>
      <c r="G19" s="39">
        <f>'[5]вспомогат'!I17</f>
        <v>64.43897790057305</v>
      </c>
      <c r="H19" s="35">
        <f>'[5]вспомогат'!J17</f>
        <v>-2385627.170000002</v>
      </c>
      <c r="I19" s="36">
        <f>'[5]вспомогат'!K17</f>
        <v>98.54889826001792</v>
      </c>
      <c r="J19" s="37">
        <f>'[5]вспомогат'!L17</f>
        <v>-461781.19000000134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3078875</v>
      </c>
      <c r="D20" s="38">
        <f>'[5]вспомогат'!D18</f>
        <v>783593</v>
      </c>
      <c r="E20" s="33">
        <f>'[5]вспомогат'!G18</f>
        <v>2682669.37</v>
      </c>
      <c r="F20" s="38">
        <f>'[5]вспомогат'!H18</f>
        <v>277837.5900000003</v>
      </c>
      <c r="G20" s="39">
        <f>'[5]вспомогат'!I18</f>
        <v>35.45687493379858</v>
      </c>
      <c r="H20" s="35">
        <f>'[5]вспомогат'!J18</f>
        <v>-505755.4099999997</v>
      </c>
      <c r="I20" s="36">
        <f>'[5]вспомогат'!K18</f>
        <v>87.13148049206285</v>
      </c>
      <c r="J20" s="37">
        <f>'[5]вспомогат'!L18</f>
        <v>-396205.6299999999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6152658</v>
      </c>
      <c r="D21" s="38">
        <f>'[5]вспомогат'!D19</f>
        <v>1542211</v>
      </c>
      <c r="E21" s="33">
        <f>'[5]вспомогат'!G19</f>
        <v>5576983.91</v>
      </c>
      <c r="F21" s="38">
        <f>'[5]вспомогат'!H19</f>
        <v>654074.8500000006</v>
      </c>
      <c r="G21" s="39">
        <f>'[5]вспомогат'!I19</f>
        <v>42.41150205775996</v>
      </c>
      <c r="H21" s="35">
        <f>'[5]вспомогат'!J19</f>
        <v>-888136.1499999994</v>
      </c>
      <c r="I21" s="36">
        <f>'[5]вспомогат'!K19</f>
        <v>90.64348952924087</v>
      </c>
      <c r="J21" s="37">
        <f>'[5]вспомогат'!L19</f>
        <v>-575674.0899999999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13967085</v>
      </c>
      <c r="D22" s="38">
        <f>'[5]вспомогат'!D20</f>
        <v>3386358</v>
      </c>
      <c r="E22" s="33">
        <f>'[5]вспомогат'!G20</f>
        <v>13436921.29</v>
      </c>
      <c r="F22" s="38">
        <f>'[5]вспомогат'!H20</f>
        <v>1936482.3499999996</v>
      </c>
      <c r="G22" s="39">
        <f>'[5]вспомогат'!I20</f>
        <v>57.184808871359714</v>
      </c>
      <c r="H22" s="35">
        <f>'[5]вспомогат'!J20</f>
        <v>-1449875.6500000004</v>
      </c>
      <c r="I22" s="36">
        <f>'[5]вспомогат'!K20</f>
        <v>96.20419214173894</v>
      </c>
      <c r="J22" s="37">
        <f>'[5]вспомогат'!L20</f>
        <v>-530163.7100000009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9813552</v>
      </c>
      <c r="D23" s="38">
        <f>'[5]вспомогат'!D21</f>
        <v>2201008</v>
      </c>
      <c r="E23" s="33">
        <f>'[5]вспомогат'!G21</f>
        <v>9048096.38</v>
      </c>
      <c r="F23" s="38">
        <f>'[5]вспомогат'!H21</f>
        <v>1101501.1500000004</v>
      </c>
      <c r="G23" s="39">
        <f>'[5]вспомогат'!I21</f>
        <v>50.04530424241985</v>
      </c>
      <c r="H23" s="35">
        <f>'[5]вспомогат'!J21</f>
        <v>-1099506.8499999996</v>
      </c>
      <c r="I23" s="36">
        <f>'[5]вспомогат'!K21</f>
        <v>92.20001463282613</v>
      </c>
      <c r="J23" s="37">
        <f>'[5]вспомогат'!L21</f>
        <v>-765455.6199999992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16269924</v>
      </c>
      <c r="D24" s="38">
        <f>'[5]вспомогат'!D22</f>
        <v>4346684</v>
      </c>
      <c r="E24" s="33">
        <f>'[5]вспомогат'!G22</f>
        <v>14267645.62</v>
      </c>
      <c r="F24" s="38">
        <f>'[5]вспомогат'!H22</f>
        <v>1902265.1399999987</v>
      </c>
      <c r="G24" s="39">
        <f>'[5]вспомогат'!I22</f>
        <v>43.76359404088263</v>
      </c>
      <c r="H24" s="35">
        <f>'[5]вспомогат'!J22</f>
        <v>-2444418.8600000013</v>
      </c>
      <c r="I24" s="36">
        <f>'[5]вспомогат'!K22</f>
        <v>87.6933759493898</v>
      </c>
      <c r="J24" s="37">
        <f>'[5]вспомогат'!L22</f>
        <v>-2002278.3800000008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7917170</v>
      </c>
      <c r="D25" s="38">
        <f>'[5]вспомогат'!D23</f>
        <v>1772895</v>
      </c>
      <c r="E25" s="33">
        <f>'[5]вспомогат'!G23</f>
        <v>7464267.33</v>
      </c>
      <c r="F25" s="38">
        <f>'[5]вспомогат'!H23</f>
        <v>910043.1699999999</v>
      </c>
      <c r="G25" s="39">
        <f>'[5]вспомогат'!I23</f>
        <v>51.33091187013331</v>
      </c>
      <c r="H25" s="35">
        <f>'[5]вспомогат'!J23</f>
        <v>-862851.8300000001</v>
      </c>
      <c r="I25" s="36">
        <f>'[5]вспомогат'!K23</f>
        <v>94.27948787256052</v>
      </c>
      <c r="J25" s="37">
        <f>'[5]вспомогат'!L23</f>
        <v>-452902.6699999999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6796908</v>
      </c>
      <c r="D26" s="38">
        <f>'[5]вспомогат'!D24</f>
        <v>1478174</v>
      </c>
      <c r="E26" s="33">
        <f>'[5]вспомогат'!G24</f>
        <v>7581238.26</v>
      </c>
      <c r="F26" s="38">
        <f>'[5]вспомогат'!H24</f>
        <v>1383800.1799999997</v>
      </c>
      <c r="G26" s="39">
        <f>'[5]вспомогат'!I24</f>
        <v>93.61551346458535</v>
      </c>
      <c r="H26" s="35">
        <f>'[5]вспомогат'!J24</f>
        <v>-94373.8200000003</v>
      </c>
      <c r="I26" s="36">
        <f>'[5]вспомогат'!K24</f>
        <v>111.53951561504142</v>
      </c>
      <c r="J26" s="37">
        <f>'[5]вспомогат'!L24</f>
        <v>784330.2599999998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10938879</v>
      </c>
      <c r="D27" s="38">
        <f>'[5]вспомогат'!D25</f>
        <v>2567595</v>
      </c>
      <c r="E27" s="33">
        <f>'[5]вспомогат'!G25</f>
        <v>10336568.99</v>
      </c>
      <c r="F27" s="38">
        <f>'[5]вспомогат'!H25</f>
        <v>1208290.120000001</v>
      </c>
      <c r="G27" s="39">
        <f>'[5]вспомогат'!I25</f>
        <v>47.05921767256912</v>
      </c>
      <c r="H27" s="35">
        <f>'[5]вспомогат'!J25</f>
        <v>-1359304.879999999</v>
      </c>
      <c r="I27" s="36">
        <f>'[5]вспомогат'!K25</f>
        <v>94.4938598370089</v>
      </c>
      <c r="J27" s="37">
        <f>'[5]вспомогат'!L25</f>
        <v>-602310.0099999998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6857348</v>
      </c>
      <c r="D28" s="38">
        <f>'[5]вспомогат'!D26</f>
        <v>1393943</v>
      </c>
      <c r="E28" s="33">
        <f>'[5]вспомогат'!G26</f>
        <v>6476496.52</v>
      </c>
      <c r="F28" s="38">
        <f>'[5]вспомогат'!H26</f>
        <v>705180.3899999997</v>
      </c>
      <c r="G28" s="39">
        <f>'[5]вспомогат'!I26</f>
        <v>50.588897106983545</v>
      </c>
      <c r="H28" s="35">
        <f>'[5]вспомогат'!J26</f>
        <v>-688762.6100000003</v>
      </c>
      <c r="I28" s="36">
        <f>'[5]вспомогат'!K26</f>
        <v>94.44608207137803</v>
      </c>
      <c r="J28" s="37">
        <f>'[5]вспомогат'!L26</f>
        <v>-380851.48000000045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5323908</v>
      </c>
      <c r="D29" s="38">
        <f>'[5]вспомогат'!D27</f>
        <v>1261040</v>
      </c>
      <c r="E29" s="33">
        <f>'[5]вспомогат'!G27</f>
        <v>5306248.68</v>
      </c>
      <c r="F29" s="38">
        <f>'[5]вспомогат'!H27</f>
        <v>567593.8999999994</v>
      </c>
      <c r="G29" s="39">
        <f>'[5]вспомогат'!I27</f>
        <v>45.00998382287631</v>
      </c>
      <c r="H29" s="35">
        <f>'[5]вспомогат'!J27</f>
        <v>-693446.1000000006</v>
      </c>
      <c r="I29" s="36">
        <f>'[5]вспомогат'!K27</f>
        <v>99.6683015559247</v>
      </c>
      <c r="J29" s="37">
        <f>'[5]вспомогат'!L27</f>
        <v>-17659.320000000298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10253909</v>
      </c>
      <c r="D30" s="38">
        <f>'[5]вспомогат'!D28</f>
        <v>1912084</v>
      </c>
      <c r="E30" s="33">
        <f>'[5]вспомогат'!G28</f>
        <v>10189313.76</v>
      </c>
      <c r="F30" s="38">
        <f>'[5]вспомогат'!H28</f>
        <v>1056653.6400000006</v>
      </c>
      <c r="G30" s="39">
        <f>'[5]вспомогат'!I28</f>
        <v>55.26188389213029</v>
      </c>
      <c r="H30" s="35">
        <f>'[5]вспомогат'!J28</f>
        <v>-855430.3599999994</v>
      </c>
      <c r="I30" s="36">
        <f>'[5]вспомогат'!K28</f>
        <v>99.37004278075806</v>
      </c>
      <c r="J30" s="37">
        <f>'[5]вспомогат'!L28</f>
        <v>-64595.24000000022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21740042</v>
      </c>
      <c r="D31" s="38">
        <f>'[5]вспомогат'!D29</f>
        <v>5157109</v>
      </c>
      <c r="E31" s="33">
        <f>'[5]вспомогат'!G29</f>
        <v>20501848.67</v>
      </c>
      <c r="F31" s="38">
        <f>'[5]вспомогат'!H29</f>
        <v>2857109.370000001</v>
      </c>
      <c r="G31" s="39">
        <f>'[5]вспомогат'!I29</f>
        <v>55.401376430089044</v>
      </c>
      <c r="H31" s="35">
        <f>'[5]вспомогат'!J29</f>
        <v>-2299999.629999999</v>
      </c>
      <c r="I31" s="36">
        <f>'[5]вспомогат'!K29</f>
        <v>94.30454950363021</v>
      </c>
      <c r="J31" s="37">
        <f>'[5]вспомогат'!L29</f>
        <v>-1238193.3299999982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8588349</v>
      </c>
      <c r="D32" s="38">
        <f>'[5]вспомогат'!D30</f>
        <v>1998392</v>
      </c>
      <c r="E32" s="33">
        <f>'[5]вспомогат'!G30</f>
        <v>8231960.22</v>
      </c>
      <c r="F32" s="38">
        <f>'[5]вспомогат'!H30</f>
        <v>905797.54</v>
      </c>
      <c r="G32" s="39">
        <f>'[5]вспомогат'!I30</f>
        <v>45.32631936076606</v>
      </c>
      <c r="H32" s="35">
        <f>'[5]вспомогат'!J30</f>
        <v>-1092594.46</v>
      </c>
      <c r="I32" s="36">
        <f>'[5]вспомогат'!K30</f>
        <v>95.85032257072925</v>
      </c>
      <c r="J32" s="37">
        <f>'[5]вспомогат'!L30</f>
        <v>-356388.78000000026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8617575</v>
      </c>
      <c r="D33" s="38">
        <f>'[5]вспомогат'!D31</f>
        <v>1910791</v>
      </c>
      <c r="E33" s="33">
        <f>'[5]вспомогат'!G31</f>
        <v>8304972.4</v>
      </c>
      <c r="F33" s="38">
        <f>'[5]вспомогат'!H31</f>
        <v>1027661.9900000002</v>
      </c>
      <c r="G33" s="39">
        <f>'[5]вспомогат'!I31</f>
        <v>53.782019592933</v>
      </c>
      <c r="H33" s="35">
        <f>'[5]вспомогат'!J31</f>
        <v>-883129.0099999998</v>
      </c>
      <c r="I33" s="36">
        <f>'[5]вспомогат'!K31</f>
        <v>96.37249922396963</v>
      </c>
      <c r="J33" s="37">
        <f>'[5]вспомогат'!L31</f>
        <v>-312602.5999999996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3055678</v>
      </c>
      <c r="D34" s="38">
        <f>'[5]вспомогат'!D32</f>
        <v>672851</v>
      </c>
      <c r="E34" s="33">
        <f>'[5]вспомогат'!G32</f>
        <v>3155941.11</v>
      </c>
      <c r="F34" s="38">
        <f>'[5]вспомогат'!H32</f>
        <v>424329.11999999965</v>
      </c>
      <c r="G34" s="39">
        <f>'[5]вспомогат'!I32</f>
        <v>63.06435154291212</v>
      </c>
      <c r="H34" s="35">
        <f>'[5]вспомогат'!J32</f>
        <v>-248521.88000000035</v>
      </c>
      <c r="I34" s="36">
        <f>'[5]вспомогат'!K32</f>
        <v>103.28120665855498</v>
      </c>
      <c r="J34" s="37">
        <f>'[5]вспомогат'!L32</f>
        <v>100263.10999999987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8547032</v>
      </c>
      <c r="D35" s="38">
        <f>'[5]вспомогат'!D33</f>
        <v>2262250</v>
      </c>
      <c r="E35" s="33">
        <f>'[5]вспомогат'!G33</f>
        <v>7620066.29</v>
      </c>
      <c r="F35" s="38">
        <f>'[5]вспомогат'!H33</f>
        <v>885571.2700000005</v>
      </c>
      <c r="G35" s="39">
        <f>'[5]вспомогат'!I33</f>
        <v>39.14559708255058</v>
      </c>
      <c r="H35" s="35">
        <f>'[5]вспомогат'!J33</f>
        <v>-1376678.7299999995</v>
      </c>
      <c r="I35" s="36">
        <f>'[5]вспомогат'!K33</f>
        <v>89.15453095296706</v>
      </c>
      <c r="J35" s="37">
        <f>'[5]вспомогат'!L33</f>
        <v>-926965.71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6024220</v>
      </c>
      <c r="D36" s="38">
        <f>'[5]вспомогат'!D34</f>
        <v>1539430</v>
      </c>
      <c r="E36" s="33">
        <f>'[5]вспомогат'!G34</f>
        <v>5814251.18</v>
      </c>
      <c r="F36" s="38">
        <f>'[5]вспомогат'!H34</f>
        <v>703715.0099999998</v>
      </c>
      <c r="G36" s="39">
        <f>'[5]вспомогат'!I34</f>
        <v>45.71269950566117</v>
      </c>
      <c r="H36" s="35">
        <f>'[5]вспомогат'!J34</f>
        <v>-835714.9900000002</v>
      </c>
      <c r="I36" s="36">
        <f>'[5]вспомогат'!K34</f>
        <v>96.51458910863148</v>
      </c>
      <c r="J36" s="37">
        <f>'[5]вспомогат'!L34</f>
        <v>-209968.8200000003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13197857</v>
      </c>
      <c r="D37" s="38">
        <f>'[5]вспомогат'!D35</f>
        <v>3067778</v>
      </c>
      <c r="E37" s="33">
        <f>'[5]вспомогат'!G35</f>
        <v>11909583.88</v>
      </c>
      <c r="F37" s="38">
        <f>'[5]вспомогат'!H35</f>
        <v>1271134.0900000017</v>
      </c>
      <c r="G37" s="39">
        <f>'[5]вспомогат'!I35</f>
        <v>41.43500898696065</v>
      </c>
      <c r="H37" s="35">
        <f>'[5]вспомогат'!J35</f>
        <v>-1796643.9099999983</v>
      </c>
      <c r="I37" s="36">
        <f>'[5]вспомогат'!K35</f>
        <v>90.23877043068433</v>
      </c>
      <c r="J37" s="37">
        <f>'[5]вспомогат'!L35</f>
        <v>-1288273.1199999992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206800113</v>
      </c>
      <c r="D38" s="42">
        <f>SUM(D18:D37)</f>
        <v>47810041</v>
      </c>
      <c r="E38" s="42">
        <f>SUM(E18:E37)</f>
        <v>197143196.19000003</v>
      </c>
      <c r="F38" s="42">
        <f>SUM(F18:F37)</f>
        <v>24968605.910000004</v>
      </c>
      <c r="G38" s="43">
        <f>F38/D38*100</f>
        <v>52.22460677245603</v>
      </c>
      <c r="H38" s="42">
        <f>SUM(H18:H37)</f>
        <v>-22841435.090000004</v>
      </c>
      <c r="I38" s="44">
        <f>E38/C38*100</f>
        <v>95.33031357192732</v>
      </c>
      <c r="J38" s="42">
        <f>SUM(J18:J37)</f>
        <v>-9656916.810000002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1463123960</v>
      </c>
      <c r="D39" s="53">
        <f>'[5]вспомогат'!D36</f>
        <v>334389681</v>
      </c>
      <c r="E39" s="53">
        <f>'[5]вспомогат'!G36</f>
        <v>1367285102.4300003</v>
      </c>
      <c r="F39" s="53">
        <f>'[5]вспомогат'!H36</f>
        <v>195991093.58</v>
      </c>
      <c r="G39" s="54">
        <f>'[5]вспомогат'!I36</f>
        <v>58.611585439444234</v>
      </c>
      <c r="H39" s="53">
        <f>'[5]вспомогат'!J36</f>
        <v>-138398587.41999996</v>
      </c>
      <c r="I39" s="54">
        <f>'[5]вспомогат'!K36</f>
        <v>93.44971033281419</v>
      </c>
      <c r="J39" s="53">
        <f>'[5]вспомогат'!L36</f>
        <v>-95838857.5699999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22.05.2013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2013-05-23T04:25:51Z</dcterms:created>
  <dcterms:modified xsi:type="dcterms:W3CDTF">2013-05-23T04:26:11Z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