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<sst xmlns="http://schemas.openxmlformats.org/spreadsheetml/2006/main" count="47" uniqueCount="42">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</sst>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105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21.05.2013</v>
          </cell>
        </row>
        <row r="6">
          <cell r="G6" t="str">
            <v>Фактично надійшло на 21.05.2013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931893880</v>
          </cell>
          <cell r="C10">
            <v>361031710</v>
          </cell>
          <cell r="D10">
            <v>93583918</v>
          </cell>
          <cell r="G10">
            <v>325566142.36</v>
          </cell>
          <cell r="H10">
            <v>57710217.45000002</v>
          </cell>
          <cell r="I10">
            <v>61.66681058384413</v>
          </cell>
          <cell r="J10">
            <v>-35873700.54999998</v>
          </cell>
          <cell r="K10">
            <v>90.17660591641659</v>
          </cell>
          <cell r="L10">
            <v>-35465567.639999986</v>
          </cell>
        </row>
        <row r="11">
          <cell r="B11">
            <v>1874282300</v>
          </cell>
          <cell r="C11">
            <v>662781500</v>
          </cell>
          <cell r="D11">
            <v>138470900</v>
          </cell>
          <cell r="G11">
            <v>619421211</v>
          </cell>
          <cell r="H11">
            <v>68401132.90999997</v>
          </cell>
          <cell r="I11">
            <v>49.39747839437742</v>
          </cell>
          <cell r="J11">
            <v>-70069767.09000003</v>
          </cell>
          <cell r="K11">
            <v>93.45783052182355</v>
          </cell>
          <cell r="L11">
            <v>-43360289</v>
          </cell>
        </row>
        <row r="12">
          <cell r="B12">
            <v>145415530</v>
          </cell>
          <cell r="C12">
            <v>50644312</v>
          </cell>
          <cell r="D12">
            <v>11258872</v>
          </cell>
          <cell r="G12">
            <v>45605596.2</v>
          </cell>
          <cell r="H12">
            <v>5277626.32</v>
          </cell>
          <cell r="I12">
            <v>46.87526707826504</v>
          </cell>
          <cell r="J12">
            <v>-5981245.68</v>
          </cell>
          <cell r="K12">
            <v>90.05077648206576</v>
          </cell>
          <cell r="L12">
            <v>-5038715.799999997</v>
          </cell>
        </row>
        <row r="13">
          <cell r="B13">
            <v>267787710</v>
          </cell>
          <cell r="C13">
            <v>114345525</v>
          </cell>
          <cell r="D13">
            <v>27950835</v>
          </cell>
          <cell r="G13">
            <v>101331790.43</v>
          </cell>
          <cell r="H13">
            <v>14548212</v>
          </cell>
          <cell r="I13">
            <v>52.049292981766015</v>
          </cell>
          <cell r="J13">
            <v>-13402623</v>
          </cell>
          <cell r="K13">
            <v>88.61893845867603</v>
          </cell>
          <cell r="L13">
            <v>-13013734.569999993</v>
          </cell>
        </row>
        <row r="14">
          <cell r="B14">
            <v>162592400</v>
          </cell>
          <cell r="C14">
            <v>57886350</v>
          </cell>
          <cell r="D14">
            <v>13230500</v>
          </cell>
          <cell r="G14">
            <v>51927863.21</v>
          </cell>
          <cell r="H14">
            <v>6392320.219999999</v>
          </cell>
          <cell r="I14">
            <v>48.31503132912587</v>
          </cell>
          <cell r="J14">
            <v>-6838179.780000001</v>
          </cell>
          <cell r="K14">
            <v>89.70657712915049</v>
          </cell>
          <cell r="L14">
            <v>-5958486.789999999</v>
          </cell>
        </row>
        <row r="15">
          <cell r="B15">
            <v>26918300</v>
          </cell>
          <cell r="C15">
            <v>9634450</v>
          </cell>
          <cell r="D15">
            <v>2084615</v>
          </cell>
          <cell r="G15">
            <v>8671860.64</v>
          </cell>
          <cell r="H15">
            <v>1075536.370000001</v>
          </cell>
          <cell r="I15">
            <v>51.594005128045275</v>
          </cell>
          <cell r="J15">
            <v>-1009078.629999999</v>
          </cell>
          <cell r="K15">
            <v>90.00888104666068</v>
          </cell>
          <cell r="L15">
            <v>-962589.3599999994</v>
          </cell>
        </row>
        <row r="16">
          <cell r="B16">
            <v>26323404</v>
          </cell>
          <cell r="C16">
            <v>7836345</v>
          </cell>
          <cell r="D16">
            <v>1847310</v>
          </cell>
          <cell r="G16">
            <v>7815972.15</v>
          </cell>
          <cell r="H16">
            <v>805514.8400000008</v>
          </cell>
          <cell r="I16">
            <v>43.60474636092484</v>
          </cell>
          <cell r="J16">
            <v>-1041795.1599999992</v>
          </cell>
          <cell r="K16">
            <v>99.74002101745138</v>
          </cell>
          <cell r="L16">
            <v>-20372.849999999627</v>
          </cell>
        </row>
        <row r="17">
          <cell r="B17">
            <v>94207870</v>
          </cell>
          <cell r="C17">
            <v>31822799</v>
          </cell>
          <cell r="D17">
            <v>6708545</v>
          </cell>
          <cell r="G17">
            <v>31218967.6</v>
          </cell>
          <cell r="H17">
            <v>4180867.620000001</v>
          </cell>
          <cell r="I17">
            <v>62.321526053712105</v>
          </cell>
          <cell r="J17">
            <v>-2527677.379999999</v>
          </cell>
          <cell r="K17">
            <v>98.10251951753207</v>
          </cell>
          <cell r="L17">
            <v>-603831.3999999985</v>
          </cell>
        </row>
        <row r="18">
          <cell r="B18">
            <v>9123975</v>
          </cell>
          <cell r="C18">
            <v>3078875</v>
          </cell>
          <cell r="D18">
            <v>783593</v>
          </cell>
          <cell r="G18">
            <v>2640516.29</v>
          </cell>
          <cell r="H18">
            <v>235684.51000000024</v>
          </cell>
          <cell r="I18">
            <v>30.077413912579647</v>
          </cell>
          <cell r="J18">
            <v>-547908.4899999998</v>
          </cell>
          <cell r="K18">
            <v>85.7623739190451</v>
          </cell>
          <cell r="L18">
            <v>-438358.70999999996</v>
          </cell>
        </row>
        <row r="19">
          <cell r="B19">
            <v>20633455</v>
          </cell>
          <cell r="C19">
            <v>6152658</v>
          </cell>
          <cell r="D19">
            <v>1542211</v>
          </cell>
          <cell r="G19">
            <v>5538604.16</v>
          </cell>
          <cell r="H19">
            <v>615695.1000000006</v>
          </cell>
          <cell r="I19">
            <v>39.922883444613</v>
          </cell>
          <cell r="J19">
            <v>-926515.8999999994</v>
          </cell>
          <cell r="K19">
            <v>90.01969815322094</v>
          </cell>
          <cell r="L19">
            <v>-614053.8399999999</v>
          </cell>
        </row>
        <row r="20">
          <cell r="B20">
            <v>44694335</v>
          </cell>
          <cell r="C20">
            <v>13967085</v>
          </cell>
          <cell r="D20">
            <v>3386358</v>
          </cell>
          <cell r="G20">
            <v>13248444.85</v>
          </cell>
          <cell r="H20">
            <v>1748005.9100000001</v>
          </cell>
          <cell r="I20">
            <v>51.61905238607377</v>
          </cell>
          <cell r="J20">
            <v>-1638352.0899999999</v>
          </cell>
          <cell r="K20">
            <v>94.8547592428914</v>
          </cell>
          <cell r="L20">
            <v>-718640.1500000004</v>
          </cell>
        </row>
        <row r="21">
          <cell r="B21">
            <v>29964900</v>
          </cell>
          <cell r="C21">
            <v>9813552</v>
          </cell>
          <cell r="D21">
            <v>2201008</v>
          </cell>
          <cell r="G21">
            <v>8963036.95</v>
          </cell>
          <cell r="H21">
            <v>1016441.7199999988</v>
          </cell>
          <cell r="I21">
            <v>46.18073718950584</v>
          </cell>
          <cell r="J21">
            <v>-1184566.2800000012</v>
          </cell>
          <cell r="K21">
            <v>91.33325986350303</v>
          </cell>
          <cell r="L21">
            <v>-850515.0500000007</v>
          </cell>
        </row>
        <row r="22">
          <cell r="B22">
            <v>43454544</v>
          </cell>
          <cell r="C22">
            <v>16269924</v>
          </cell>
          <cell r="D22">
            <v>4346684</v>
          </cell>
          <cell r="G22">
            <v>14123481.21</v>
          </cell>
          <cell r="H22">
            <v>1758100.7300000004</v>
          </cell>
          <cell r="I22">
            <v>40.44694139256501</v>
          </cell>
          <cell r="J22">
            <v>-2588583.2699999996</v>
          </cell>
          <cell r="K22">
            <v>86.8072967642627</v>
          </cell>
          <cell r="L22">
            <v>-2146442.789999999</v>
          </cell>
        </row>
        <row r="23">
          <cell r="B23">
            <v>22406900</v>
          </cell>
          <cell r="C23">
            <v>7917170</v>
          </cell>
          <cell r="D23">
            <v>1772895</v>
          </cell>
          <cell r="G23">
            <v>7410840.29</v>
          </cell>
          <cell r="H23">
            <v>856616.1299999999</v>
          </cell>
          <cell r="I23">
            <v>48.31736397248567</v>
          </cell>
          <cell r="J23">
            <v>-916278.8700000001</v>
          </cell>
          <cell r="K23">
            <v>93.6046629035375</v>
          </cell>
          <cell r="L23">
            <v>-506329.70999999996</v>
          </cell>
        </row>
        <row r="24">
          <cell r="B24">
            <v>23255939</v>
          </cell>
          <cell r="C24">
            <v>6796908</v>
          </cell>
          <cell r="D24">
            <v>1478174</v>
          </cell>
          <cell r="G24">
            <v>7416988.98</v>
          </cell>
          <cell r="H24">
            <v>1219550.9000000004</v>
          </cell>
          <cell r="I24">
            <v>82.50387978681809</v>
          </cell>
          <cell r="J24">
            <v>-258623.09999999963</v>
          </cell>
          <cell r="K24">
            <v>109.12298621667382</v>
          </cell>
          <cell r="L24">
            <v>620080.9800000004</v>
          </cell>
        </row>
        <row r="25">
          <cell r="B25">
            <v>32786400</v>
          </cell>
          <cell r="C25">
            <v>10938879</v>
          </cell>
          <cell r="D25">
            <v>2567595</v>
          </cell>
          <cell r="G25">
            <v>10244867.76</v>
          </cell>
          <cell r="H25">
            <v>1116588.8900000006</v>
          </cell>
          <cell r="I25">
            <v>43.487734241576284</v>
          </cell>
          <cell r="J25">
            <v>-1451006.1099999994</v>
          </cell>
          <cell r="K25">
            <v>93.65555428485862</v>
          </cell>
          <cell r="L25">
            <v>-694011.2400000002</v>
          </cell>
        </row>
        <row r="26">
          <cell r="B26">
            <v>21371079</v>
          </cell>
          <cell r="C26">
            <v>6857348</v>
          </cell>
          <cell r="D26">
            <v>1393943</v>
          </cell>
          <cell r="G26">
            <v>6429595.67</v>
          </cell>
          <cell r="H26">
            <v>658279.54</v>
          </cell>
          <cell r="I26">
            <v>47.22427961545056</v>
          </cell>
          <cell r="J26">
            <v>-735663.46</v>
          </cell>
          <cell r="K26">
            <v>93.76213180372353</v>
          </cell>
          <cell r="L26">
            <v>-427752.3300000001</v>
          </cell>
        </row>
        <row r="27">
          <cell r="B27">
            <v>17382250</v>
          </cell>
          <cell r="C27">
            <v>5323908</v>
          </cell>
          <cell r="D27">
            <v>1261040</v>
          </cell>
          <cell r="G27">
            <v>5238604.19</v>
          </cell>
          <cell r="H27">
            <v>499949.41000000015</v>
          </cell>
          <cell r="I27">
            <v>39.64580108481889</v>
          </cell>
          <cell r="J27">
            <v>-761090.5899999999</v>
          </cell>
          <cell r="K27">
            <v>98.39772193659245</v>
          </cell>
          <cell r="L27">
            <v>-85303.80999999959</v>
          </cell>
        </row>
        <row r="28">
          <cell r="B28">
            <v>30804620</v>
          </cell>
          <cell r="C28">
            <v>10253909</v>
          </cell>
          <cell r="D28">
            <v>1912084</v>
          </cell>
          <cell r="G28">
            <v>10120615.2</v>
          </cell>
          <cell r="H28">
            <v>987955.0800000001</v>
          </cell>
          <cell r="I28">
            <v>51.66902081707708</v>
          </cell>
          <cell r="J28">
            <v>-924128.9199999999</v>
          </cell>
          <cell r="K28">
            <v>98.70006843243878</v>
          </cell>
          <cell r="L28">
            <v>-133293.80000000075</v>
          </cell>
        </row>
        <row r="29">
          <cell r="B29">
            <v>63497860</v>
          </cell>
          <cell r="C29">
            <v>21740042</v>
          </cell>
          <cell r="D29">
            <v>5157109</v>
          </cell>
          <cell r="G29">
            <v>20188562.48</v>
          </cell>
          <cell r="H29">
            <v>2543823.1799999997</v>
          </cell>
          <cell r="I29">
            <v>49.326535080022545</v>
          </cell>
          <cell r="J29">
            <v>-2613285.8200000003</v>
          </cell>
          <cell r="K29">
            <v>92.86349345599241</v>
          </cell>
          <cell r="L29">
            <v>-1551479.5199999996</v>
          </cell>
        </row>
        <row r="30">
          <cell r="B30">
            <v>26496514</v>
          </cell>
          <cell r="C30">
            <v>8588349</v>
          </cell>
          <cell r="D30">
            <v>1998392</v>
          </cell>
          <cell r="G30">
            <v>8155949.81</v>
          </cell>
          <cell r="H30">
            <v>829787.1299999999</v>
          </cell>
          <cell r="I30">
            <v>41.52274078359</v>
          </cell>
          <cell r="J30">
            <v>-1168604.87</v>
          </cell>
          <cell r="K30">
            <v>94.96528156925154</v>
          </cell>
          <cell r="L30">
            <v>-432399.1900000004</v>
          </cell>
        </row>
        <row r="31">
          <cell r="B31">
            <v>28476622</v>
          </cell>
          <cell r="C31">
            <v>8617575</v>
          </cell>
          <cell r="D31">
            <v>1910791</v>
          </cell>
          <cell r="G31">
            <v>8219358.35</v>
          </cell>
          <cell r="H31">
            <v>942047.9399999995</v>
          </cell>
          <cell r="I31">
            <v>49.30146415803714</v>
          </cell>
          <cell r="J31">
            <v>-968743.0600000005</v>
          </cell>
          <cell r="K31">
            <v>95.3790172989501</v>
          </cell>
          <cell r="L31">
            <v>-398216.6500000004</v>
          </cell>
        </row>
        <row r="32">
          <cell r="B32">
            <v>9884788</v>
          </cell>
          <cell r="C32">
            <v>3055678</v>
          </cell>
          <cell r="D32">
            <v>672851</v>
          </cell>
          <cell r="G32">
            <v>3110743.2</v>
          </cell>
          <cell r="H32">
            <v>379131.20999999996</v>
          </cell>
          <cell r="I32">
            <v>56.34697875161068</v>
          </cell>
          <cell r="J32">
            <v>-293719.79000000004</v>
          </cell>
          <cell r="K32">
            <v>101.8020616046586</v>
          </cell>
          <cell r="L32">
            <v>55065.200000000186</v>
          </cell>
        </row>
        <row r="33">
          <cell r="B33">
            <v>25060542</v>
          </cell>
          <cell r="C33">
            <v>8547032</v>
          </cell>
          <cell r="D33">
            <v>2262250</v>
          </cell>
          <cell r="G33">
            <v>7580153.03</v>
          </cell>
          <cell r="H33">
            <v>845658.0100000007</v>
          </cell>
          <cell r="I33">
            <v>37.38128014145213</v>
          </cell>
          <cell r="J33">
            <v>-1416591.9899999993</v>
          </cell>
          <cell r="K33">
            <v>88.68754709237078</v>
          </cell>
          <cell r="L33">
            <v>-966878.9699999997</v>
          </cell>
        </row>
        <row r="34">
          <cell r="B34">
            <v>19108400</v>
          </cell>
          <cell r="C34">
            <v>6024220</v>
          </cell>
          <cell r="D34">
            <v>1539430</v>
          </cell>
          <cell r="G34">
            <v>5721200.87</v>
          </cell>
          <cell r="H34">
            <v>610664.7000000002</v>
          </cell>
          <cell r="I34">
            <v>39.668234346478904</v>
          </cell>
          <cell r="J34">
            <v>-928765.2999999998</v>
          </cell>
          <cell r="K34">
            <v>94.96998565789431</v>
          </cell>
          <cell r="L34">
            <v>-303019.1299999999</v>
          </cell>
        </row>
        <row r="35">
          <cell r="B35">
            <v>38718863</v>
          </cell>
          <cell r="C35">
            <v>13197857</v>
          </cell>
          <cell r="D35">
            <v>3067778</v>
          </cell>
          <cell r="G35">
            <v>11767936.99</v>
          </cell>
          <cell r="H35">
            <v>1129487.2000000011</v>
          </cell>
          <cell r="I35">
            <v>36.817761911064004</v>
          </cell>
          <cell r="J35">
            <v>-1938290.7999999989</v>
          </cell>
          <cell r="K35">
            <v>89.16551368907847</v>
          </cell>
          <cell r="L35">
            <v>-1429920.0099999998</v>
          </cell>
        </row>
        <row r="36">
          <cell r="B36">
            <v>4036543380</v>
          </cell>
          <cell r="C36">
            <v>1463123960</v>
          </cell>
          <cell r="D36">
            <v>334389681</v>
          </cell>
          <cell r="G36">
            <v>1347678903.8700001</v>
          </cell>
          <cell r="H36">
            <v>176384895.01999992</v>
          </cell>
          <cell r="I36">
            <v>52.748306853404344</v>
          </cell>
          <cell r="J36">
            <v>-158004785.98000008</v>
          </cell>
          <cell r="K36">
            <v>92.10968726600582</v>
          </cell>
          <cell r="L36">
            <v>-115445056.12999994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50" sqref="A5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21.05.2013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21.05.2013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361031710</v>
      </c>
      <c r="D10" s="33">
        <f>'[5]вспомогат'!D10</f>
        <v>93583918</v>
      </c>
      <c r="E10" s="33">
        <f>'[5]вспомогат'!G10</f>
        <v>325566142.36</v>
      </c>
      <c r="F10" s="33">
        <f>'[5]вспомогат'!H10</f>
        <v>57710217.45000002</v>
      </c>
      <c r="G10" s="34">
        <f>'[5]вспомогат'!I10</f>
        <v>61.66681058384413</v>
      </c>
      <c r="H10" s="35">
        <f>'[5]вспомогат'!J10</f>
        <v>-35873700.54999998</v>
      </c>
      <c r="I10" s="36">
        <f>'[5]вспомогат'!K10</f>
        <v>90.17660591641659</v>
      </c>
      <c r="J10" s="37">
        <f>'[5]вспомогат'!L10</f>
        <v>-35465567.639999986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662781500</v>
      </c>
      <c r="D12" s="38">
        <f>'[5]вспомогат'!D11</f>
        <v>138470900</v>
      </c>
      <c r="E12" s="33">
        <f>'[5]вспомогат'!G11</f>
        <v>619421211</v>
      </c>
      <c r="F12" s="38">
        <f>'[5]вспомогат'!H11</f>
        <v>68401132.90999997</v>
      </c>
      <c r="G12" s="39">
        <f>'[5]вспомогат'!I11</f>
        <v>49.39747839437742</v>
      </c>
      <c r="H12" s="35">
        <f>'[5]вспомогат'!J11</f>
        <v>-70069767.09000003</v>
      </c>
      <c r="I12" s="36">
        <f>'[5]вспомогат'!K11</f>
        <v>93.45783052182355</v>
      </c>
      <c r="J12" s="37">
        <f>'[5]вспомогат'!L11</f>
        <v>-43360289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50644312</v>
      </c>
      <c r="D13" s="38">
        <f>'[5]вспомогат'!D12</f>
        <v>11258872</v>
      </c>
      <c r="E13" s="33">
        <f>'[5]вспомогат'!G12</f>
        <v>45605596.2</v>
      </c>
      <c r="F13" s="38">
        <f>'[5]вспомогат'!H12</f>
        <v>5277626.32</v>
      </c>
      <c r="G13" s="39">
        <f>'[5]вспомогат'!I12</f>
        <v>46.87526707826504</v>
      </c>
      <c r="H13" s="35">
        <f>'[5]вспомогат'!J12</f>
        <v>-5981245.68</v>
      </c>
      <c r="I13" s="36">
        <f>'[5]вспомогат'!K12</f>
        <v>90.05077648206576</v>
      </c>
      <c r="J13" s="37">
        <f>'[5]вспомогат'!L12</f>
        <v>-5038715.799999997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114345525</v>
      </c>
      <c r="D14" s="38">
        <f>'[5]вспомогат'!D13</f>
        <v>27950835</v>
      </c>
      <c r="E14" s="33">
        <f>'[5]вспомогат'!G13</f>
        <v>101331790.43</v>
      </c>
      <c r="F14" s="38">
        <f>'[5]вспомогат'!H13</f>
        <v>14548212</v>
      </c>
      <c r="G14" s="39">
        <f>'[5]вспомогат'!I13</f>
        <v>52.049292981766015</v>
      </c>
      <c r="H14" s="35">
        <f>'[5]вспомогат'!J13</f>
        <v>-13402623</v>
      </c>
      <c r="I14" s="36">
        <f>'[5]вспомогат'!K13</f>
        <v>88.61893845867603</v>
      </c>
      <c r="J14" s="37">
        <f>'[5]вспомогат'!L13</f>
        <v>-13013734.569999993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57886350</v>
      </c>
      <c r="D15" s="38">
        <f>'[5]вспомогат'!D14</f>
        <v>13230500</v>
      </c>
      <c r="E15" s="33">
        <f>'[5]вспомогат'!G14</f>
        <v>51927863.21</v>
      </c>
      <c r="F15" s="38">
        <f>'[5]вспомогат'!H14</f>
        <v>6392320.219999999</v>
      </c>
      <c r="G15" s="39">
        <f>'[5]вспомогат'!I14</f>
        <v>48.31503132912587</v>
      </c>
      <c r="H15" s="35">
        <f>'[5]вспомогат'!J14</f>
        <v>-6838179.780000001</v>
      </c>
      <c r="I15" s="36">
        <f>'[5]вспомогат'!K14</f>
        <v>89.70657712915049</v>
      </c>
      <c r="J15" s="37">
        <f>'[5]вспомогат'!L14</f>
        <v>-5958486.789999999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9634450</v>
      </c>
      <c r="D16" s="38">
        <f>'[5]вспомогат'!D15</f>
        <v>2084615</v>
      </c>
      <c r="E16" s="33">
        <f>'[5]вспомогат'!G15</f>
        <v>8671860.64</v>
      </c>
      <c r="F16" s="38">
        <f>'[5]вспомогат'!H15</f>
        <v>1075536.370000001</v>
      </c>
      <c r="G16" s="39">
        <f>'[5]вспомогат'!I15</f>
        <v>51.594005128045275</v>
      </c>
      <c r="H16" s="35">
        <f>'[5]вспомогат'!J15</f>
        <v>-1009078.629999999</v>
      </c>
      <c r="I16" s="36">
        <f>'[5]вспомогат'!K15</f>
        <v>90.00888104666068</v>
      </c>
      <c r="J16" s="37">
        <f>'[5]вспомогат'!L15</f>
        <v>-962589.3599999994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895292137</v>
      </c>
      <c r="D17" s="42">
        <f>SUM(D12:D16)</f>
        <v>192995722</v>
      </c>
      <c r="E17" s="42">
        <f>SUM(E12:E16)</f>
        <v>826958321.4800001</v>
      </c>
      <c r="F17" s="42">
        <f>SUM(F12:F16)</f>
        <v>95694827.81999996</v>
      </c>
      <c r="G17" s="43">
        <f>F17/D17*100</f>
        <v>49.583911409186555</v>
      </c>
      <c r="H17" s="42">
        <f>SUM(H12:H16)</f>
        <v>-97300894.18000004</v>
      </c>
      <c r="I17" s="44">
        <f>E17/C17*100</f>
        <v>92.36742816160802</v>
      </c>
      <c r="J17" s="42">
        <f>SUM(J12:J16)</f>
        <v>-68333815.52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7836345</v>
      </c>
      <c r="D18" s="46">
        <f>'[5]вспомогат'!D16</f>
        <v>1847310</v>
      </c>
      <c r="E18" s="45">
        <f>'[5]вспомогат'!G16</f>
        <v>7815972.15</v>
      </c>
      <c r="F18" s="46">
        <f>'[5]вспомогат'!H16</f>
        <v>805514.8400000008</v>
      </c>
      <c r="G18" s="47">
        <f>'[5]вспомогат'!I16</f>
        <v>43.60474636092484</v>
      </c>
      <c r="H18" s="48">
        <f>'[5]вспомогат'!J16</f>
        <v>-1041795.1599999992</v>
      </c>
      <c r="I18" s="49">
        <f>'[5]вспомогат'!K16</f>
        <v>99.74002101745138</v>
      </c>
      <c r="J18" s="50">
        <f>'[5]вспомогат'!L16</f>
        <v>-20372.849999999627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31822799</v>
      </c>
      <c r="D19" s="38">
        <f>'[5]вспомогат'!D17</f>
        <v>6708545</v>
      </c>
      <c r="E19" s="33">
        <f>'[5]вспомогат'!G17</f>
        <v>31218967.6</v>
      </c>
      <c r="F19" s="38">
        <f>'[5]вспомогат'!H17</f>
        <v>4180867.620000001</v>
      </c>
      <c r="G19" s="39">
        <f>'[5]вспомогат'!I17</f>
        <v>62.321526053712105</v>
      </c>
      <c r="H19" s="35">
        <f>'[5]вспомогат'!J17</f>
        <v>-2527677.379999999</v>
      </c>
      <c r="I19" s="36">
        <f>'[5]вспомогат'!K17</f>
        <v>98.10251951753207</v>
      </c>
      <c r="J19" s="37">
        <f>'[5]вспомогат'!L17</f>
        <v>-603831.3999999985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3078875</v>
      </c>
      <c r="D20" s="38">
        <f>'[5]вспомогат'!D18</f>
        <v>783593</v>
      </c>
      <c r="E20" s="33">
        <f>'[5]вспомогат'!G18</f>
        <v>2640516.29</v>
      </c>
      <c r="F20" s="38">
        <f>'[5]вспомогат'!H18</f>
        <v>235684.51000000024</v>
      </c>
      <c r="G20" s="39">
        <f>'[5]вспомогат'!I18</f>
        <v>30.077413912579647</v>
      </c>
      <c r="H20" s="35">
        <f>'[5]вспомогат'!J18</f>
        <v>-547908.4899999998</v>
      </c>
      <c r="I20" s="36">
        <f>'[5]вспомогат'!K18</f>
        <v>85.7623739190451</v>
      </c>
      <c r="J20" s="37">
        <f>'[5]вспомогат'!L18</f>
        <v>-438358.70999999996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6152658</v>
      </c>
      <c r="D21" s="38">
        <f>'[5]вспомогат'!D19</f>
        <v>1542211</v>
      </c>
      <c r="E21" s="33">
        <f>'[5]вспомогат'!G19</f>
        <v>5538604.16</v>
      </c>
      <c r="F21" s="38">
        <f>'[5]вспомогат'!H19</f>
        <v>615695.1000000006</v>
      </c>
      <c r="G21" s="39">
        <f>'[5]вспомогат'!I19</f>
        <v>39.922883444613</v>
      </c>
      <c r="H21" s="35">
        <f>'[5]вспомогат'!J19</f>
        <v>-926515.8999999994</v>
      </c>
      <c r="I21" s="36">
        <f>'[5]вспомогат'!K19</f>
        <v>90.01969815322094</v>
      </c>
      <c r="J21" s="37">
        <f>'[5]вспомогат'!L19</f>
        <v>-614053.8399999999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13967085</v>
      </c>
      <c r="D22" s="38">
        <f>'[5]вспомогат'!D20</f>
        <v>3386358</v>
      </c>
      <c r="E22" s="33">
        <f>'[5]вспомогат'!G20</f>
        <v>13248444.85</v>
      </c>
      <c r="F22" s="38">
        <f>'[5]вспомогат'!H20</f>
        <v>1748005.9100000001</v>
      </c>
      <c r="G22" s="39">
        <f>'[5]вспомогат'!I20</f>
        <v>51.61905238607377</v>
      </c>
      <c r="H22" s="35">
        <f>'[5]вспомогат'!J20</f>
        <v>-1638352.0899999999</v>
      </c>
      <c r="I22" s="36">
        <f>'[5]вспомогат'!K20</f>
        <v>94.8547592428914</v>
      </c>
      <c r="J22" s="37">
        <f>'[5]вспомогат'!L20</f>
        <v>-718640.1500000004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9813552</v>
      </c>
      <c r="D23" s="38">
        <f>'[5]вспомогат'!D21</f>
        <v>2201008</v>
      </c>
      <c r="E23" s="33">
        <f>'[5]вспомогат'!G21</f>
        <v>8963036.95</v>
      </c>
      <c r="F23" s="38">
        <f>'[5]вспомогат'!H21</f>
        <v>1016441.7199999988</v>
      </c>
      <c r="G23" s="39">
        <f>'[5]вспомогат'!I21</f>
        <v>46.18073718950584</v>
      </c>
      <c r="H23" s="35">
        <f>'[5]вспомогат'!J21</f>
        <v>-1184566.2800000012</v>
      </c>
      <c r="I23" s="36">
        <f>'[5]вспомогат'!K21</f>
        <v>91.33325986350303</v>
      </c>
      <c r="J23" s="37">
        <f>'[5]вспомогат'!L21</f>
        <v>-850515.0500000007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16269924</v>
      </c>
      <c r="D24" s="38">
        <f>'[5]вспомогат'!D22</f>
        <v>4346684</v>
      </c>
      <c r="E24" s="33">
        <f>'[5]вспомогат'!G22</f>
        <v>14123481.21</v>
      </c>
      <c r="F24" s="38">
        <f>'[5]вспомогат'!H22</f>
        <v>1758100.7300000004</v>
      </c>
      <c r="G24" s="39">
        <f>'[5]вспомогат'!I22</f>
        <v>40.44694139256501</v>
      </c>
      <c r="H24" s="35">
        <f>'[5]вспомогат'!J22</f>
        <v>-2588583.2699999996</v>
      </c>
      <c r="I24" s="36">
        <f>'[5]вспомогат'!K22</f>
        <v>86.8072967642627</v>
      </c>
      <c r="J24" s="37">
        <f>'[5]вспомогат'!L22</f>
        <v>-2146442.789999999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7917170</v>
      </c>
      <c r="D25" s="38">
        <f>'[5]вспомогат'!D23</f>
        <v>1772895</v>
      </c>
      <c r="E25" s="33">
        <f>'[5]вспомогат'!G23</f>
        <v>7410840.29</v>
      </c>
      <c r="F25" s="38">
        <f>'[5]вспомогат'!H23</f>
        <v>856616.1299999999</v>
      </c>
      <c r="G25" s="39">
        <f>'[5]вспомогат'!I23</f>
        <v>48.31736397248567</v>
      </c>
      <c r="H25" s="35">
        <f>'[5]вспомогат'!J23</f>
        <v>-916278.8700000001</v>
      </c>
      <c r="I25" s="36">
        <f>'[5]вспомогат'!K23</f>
        <v>93.6046629035375</v>
      </c>
      <c r="J25" s="37">
        <f>'[5]вспомогат'!L23</f>
        <v>-506329.70999999996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6796908</v>
      </c>
      <c r="D26" s="38">
        <f>'[5]вспомогат'!D24</f>
        <v>1478174</v>
      </c>
      <c r="E26" s="33">
        <f>'[5]вспомогат'!G24</f>
        <v>7416988.98</v>
      </c>
      <c r="F26" s="38">
        <f>'[5]вспомогат'!H24</f>
        <v>1219550.9000000004</v>
      </c>
      <c r="G26" s="39">
        <f>'[5]вспомогат'!I24</f>
        <v>82.50387978681809</v>
      </c>
      <c r="H26" s="35">
        <f>'[5]вспомогат'!J24</f>
        <v>-258623.09999999963</v>
      </c>
      <c r="I26" s="36">
        <f>'[5]вспомогат'!K24</f>
        <v>109.12298621667382</v>
      </c>
      <c r="J26" s="37">
        <f>'[5]вспомогат'!L24</f>
        <v>620080.9800000004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10938879</v>
      </c>
      <c r="D27" s="38">
        <f>'[5]вспомогат'!D25</f>
        <v>2567595</v>
      </c>
      <c r="E27" s="33">
        <f>'[5]вспомогат'!G25</f>
        <v>10244867.76</v>
      </c>
      <c r="F27" s="38">
        <f>'[5]вспомогат'!H25</f>
        <v>1116588.8900000006</v>
      </c>
      <c r="G27" s="39">
        <f>'[5]вспомогат'!I25</f>
        <v>43.487734241576284</v>
      </c>
      <c r="H27" s="35">
        <f>'[5]вспомогат'!J25</f>
        <v>-1451006.1099999994</v>
      </c>
      <c r="I27" s="36">
        <f>'[5]вспомогат'!K25</f>
        <v>93.65555428485862</v>
      </c>
      <c r="J27" s="37">
        <f>'[5]вспомогат'!L25</f>
        <v>-694011.2400000002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6857348</v>
      </c>
      <c r="D28" s="38">
        <f>'[5]вспомогат'!D26</f>
        <v>1393943</v>
      </c>
      <c r="E28" s="33">
        <f>'[5]вспомогат'!G26</f>
        <v>6429595.67</v>
      </c>
      <c r="F28" s="38">
        <f>'[5]вспомогат'!H26</f>
        <v>658279.54</v>
      </c>
      <c r="G28" s="39">
        <f>'[5]вспомогат'!I26</f>
        <v>47.22427961545056</v>
      </c>
      <c r="H28" s="35">
        <f>'[5]вспомогат'!J26</f>
        <v>-735663.46</v>
      </c>
      <c r="I28" s="36">
        <f>'[5]вспомогат'!K26</f>
        <v>93.76213180372353</v>
      </c>
      <c r="J28" s="37">
        <f>'[5]вспомогат'!L26</f>
        <v>-427752.3300000001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5323908</v>
      </c>
      <c r="D29" s="38">
        <f>'[5]вспомогат'!D27</f>
        <v>1261040</v>
      </c>
      <c r="E29" s="33">
        <f>'[5]вспомогат'!G27</f>
        <v>5238604.19</v>
      </c>
      <c r="F29" s="38">
        <f>'[5]вспомогат'!H27</f>
        <v>499949.41000000015</v>
      </c>
      <c r="G29" s="39">
        <f>'[5]вспомогат'!I27</f>
        <v>39.64580108481889</v>
      </c>
      <c r="H29" s="35">
        <f>'[5]вспомогат'!J27</f>
        <v>-761090.5899999999</v>
      </c>
      <c r="I29" s="36">
        <f>'[5]вспомогат'!K27</f>
        <v>98.39772193659245</v>
      </c>
      <c r="J29" s="37">
        <f>'[5]вспомогат'!L27</f>
        <v>-85303.80999999959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10253909</v>
      </c>
      <c r="D30" s="38">
        <f>'[5]вспомогат'!D28</f>
        <v>1912084</v>
      </c>
      <c r="E30" s="33">
        <f>'[5]вспомогат'!G28</f>
        <v>10120615.2</v>
      </c>
      <c r="F30" s="38">
        <f>'[5]вспомогат'!H28</f>
        <v>987955.0800000001</v>
      </c>
      <c r="G30" s="39">
        <f>'[5]вспомогат'!I28</f>
        <v>51.66902081707708</v>
      </c>
      <c r="H30" s="35">
        <f>'[5]вспомогат'!J28</f>
        <v>-924128.9199999999</v>
      </c>
      <c r="I30" s="36">
        <f>'[5]вспомогат'!K28</f>
        <v>98.70006843243878</v>
      </c>
      <c r="J30" s="37">
        <f>'[5]вспомогат'!L28</f>
        <v>-133293.80000000075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21740042</v>
      </c>
      <c r="D31" s="38">
        <f>'[5]вспомогат'!D29</f>
        <v>5157109</v>
      </c>
      <c r="E31" s="33">
        <f>'[5]вспомогат'!G29</f>
        <v>20188562.48</v>
      </c>
      <c r="F31" s="38">
        <f>'[5]вспомогат'!H29</f>
        <v>2543823.1799999997</v>
      </c>
      <c r="G31" s="39">
        <f>'[5]вспомогат'!I29</f>
        <v>49.326535080022545</v>
      </c>
      <c r="H31" s="35">
        <f>'[5]вспомогат'!J29</f>
        <v>-2613285.8200000003</v>
      </c>
      <c r="I31" s="36">
        <f>'[5]вспомогат'!K29</f>
        <v>92.86349345599241</v>
      </c>
      <c r="J31" s="37">
        <f>'[5]вспомогат'!L29</f>
        <v>-1551479.5199999996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8588349</v>
      </c>
      <c r="D32" s="38">
        <f>'[5]вспомогат'!D30</f>
        <v>1998392</v>
      </c>
      <c r="E32" s="33">
        <f>'[5]вспомогат'!G30</f>
        <v>8155949.81</v>
      </c>
      <c r="F32" s="38">
        <f>'[5]вспомогат'!H30</f>
        <v>829787.1299999999</v>
      </c>
      <c r="G32" s="39">
        <f>'[5]вспомогат'!I30</f>
        <v>41.52274078359</v>
      </c>
      <c r="H32" s="35">
        <f>'[5]вспомогат'!J30</f>
        <v>-1168604.87</v>
      </c>
      <c r="I32" s="36">
        <f>'[5]вспомогат'!K30</f>
        <v>94.96528156925154</v>
      </c>
      <c r="J32" s="37">
        <f>'[5]вспомогат'!L30</f>
        <v>-432399.1900000004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8617575</v>
      </c>
      <c r="D33" s="38">
        <f>'[5]вспомогат'!D31</f>
        <v>1910791</v>
      </c>
      <c r="E33" s="33">
        <f>'[5]вспомогат'!G31</f>
        <v>8219358.35</v>
      </c>
      <c r="F33" s="38">
        <f>'[5]вспомогат'!H31</f>
        <v>942047.9399999995</v>
      </c>
      <c r="G33" s="39">
        <f>'[5]вспомогат'!I31</f>
        <v>49.30146415803714</v>
      </c>
      <c r="H33" s="35">
        <f>'[5]вспомогат'!J31</f>
        <v>-968743.0600000005</v>
      </c>
      <c r="I33" s="36">
        <f>'[5]вспомогат'!K31</f>
        <v>95.3790172989501</v>
      </c>
      <c r="J33" s="37">
        <f>'[5]вспомогат'!L31</f>
        <v>-398216.6500000004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3055678</v>
      </c>
      <c r="D34" s="38">
        <f>'[5]вспомогат'!D32</f>
        <v>672851</v>
      </c>
      <c r="E34" s="33">
        <f>'[5]вспомогат'!G32</f>
        <v>3110743.2</v>
      </c>
      <c r="F34" s="38">
        <f>'[5]вспомогат'!H32</f>
        <v>379131.20999999996</v>
      </c>
      <c r="G34" s="39">
        <f>'[5]вспомогат'!I32</f>
        <v>56.34697875161068</v>
      </c>
      <c r="H34" s="35">
        <f>'[5]вспомогат'!J32</f>
        <v>-293719.79000000004</v>
      </c>
      <c r="I34" s="36">
        <f>'[5]вспомогат'!K32</f>
        <v>101.8020616046586</v>
      </c>
      <c r="J34" s="37">
        <f>'[5]вспомогат'!L32</f>
        <v>55065.200000000186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8547032</v>
      </c>
      <c r="D35" s="38">
        <f>'[5]вспомогат'!D33</f>
        <v>2262250</v>
      </c>
      <c r="E35" s="33">
        <f>'[5]вспомогат'!G33</f>
        <v>7580153.03</v>
      </c>
      <c r="F35" s="38">
        <f>'[5]вспомогат'!H33</f>
        <v>845658.0100000007</v>
      </c>
      <c r="G35" s="39">
        <f>'[5]вспомогат'!I33</f>
        <v>37.38128014145213</v>
      </c>
      <c r="H35" s="35">
        <f>'[5]вспомогат'!J33</f>
        <v>-1416591.9899999993</v>
      </c>
      <c r="I35" s="36">
        <f>'[5]вспомогат'!K33</f>
        <v>88.68754709237078</v>
      </c>
      <c r="J35" s="37">
        <f>'[5]вспомогат'!L33</f>
        <v>-966878.9699999997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6024220</v>
      </c>
      <c r="D36" s="38">
        <f>'[5]вспомогат'!D34</f>
        <v>1539430</v>
      </c>
      <c r="E36" s="33">
        <f>'[5]вспомогат'!G34</f>
        <v>5721200.87</v>
      </c>
      <c r="F36" s="38">
        <f>'[5]вспомогат'!H34</f>
        <v>610664.7000000002</v>
      </c>
      <c r="G36" s="39">
        <f>'[5]вспомогат'!I34</f>
        <v>39.668234346478904</v>
      </c>
      <c r="H36" s="35">
        <f>'[5]вспомогат'!J34</f>
        <v>-928765.2999999998</v>
      </c>
      <c r="I36" s="36">
        <f>'[5]вспомогат'!K34</f>
        <v>94.96998565789431</v>
      </c>
      <c r="J36" s="37">
        <f>'[5]вспомогат'!L34</f>
        <v>-303019.1299999999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13197857</v>
      </c>
      <c r="D37" s="38">
        <f>'[5]вспомогат'!D35</f>
        <v>3067778</v>
      </c>
      <c r="E37" s="33">
        <f>'[5]вспомогат'!G35</f>
        <v>11767936.99</v>
      </c>
      <c r="F37" s="38">
        <f>'[5]вспомогат'!H35</f>
        <v>1129487.2000000011</v>
      </c>
      <c r="G37" s="39">
        <f>'[5]вспомогат'!I35</f>
        <v>36.817761911064004</v>
      </c>
      <c r="H37" s="35">
        <f>'[5]вспомогат'!J35</f>
        <v>-1938290.7999999989</v>
      </c>
      <c r="I37" s="36">
        <f>'[5]вспомогат'!K35</f>
        <v>89.16551368907847</v>
      </c>
      <c r="J37" s="37">
        <f>'[5]вспомогат'!L35</f>
        <v>-1429920.0099999998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206800113</v>
      </c>
      <c r="D38" s="42">
        <f>SUM(D18:D37)</f>
        <v>47810041</v>
      </c>
      <c r="E38" s="42">
        <f>SUM(E18:E37)</f>
        <v>195154440.03000003</v>
      </c>
      <c r="F38" s="42">
        <f>SUM(F18:F37)</f>
        <v>22979849.750000007</v>
      </c>
      <c r="G38" s="43">
        <f>F38/D38*100</f>
        <v>48.0649028307673</v>
      </c>
      <c r="H38" s="42">
        <f>SUM(H18:H37)</f>
        <v>-24830191.249999993</v>
      </c>
      <c r="I38" s="44">
        <f>E38/C38*100</f>
        <v>94.36863316897706</v>
      </c>
      <c r="J38" s="42">
        <f>SUM(J18:J37)</f>
        <v>-11645672.969999997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1463123960</v>
      </c>
      <c r="D39" s="53">
        <f>'[5]вспомогат'!D36</f>
        <v>334389681</v>
      </c>
      <c r="E39" s="53">
        <f>'[5]вспомогат'!G36</f>
        <v>1347678903.8700001</v>
      </c>
      <c r="F39" s="53">
        <f>'[5]вспомогат'!H36</f>
        <v>176384895.01999992</v>
      </c>
      <c r="G39" s="54">
        <f>'[5]вспомогат'!I36</f>
        <v>52.748306853404344</v>
      </c>
      <c r="H39" s="53">
        <f>'[5]вспомогат'!J36</f>
        <v>-158004785.98000008</v>
      </c>
      <c r="I39" s="54">
        <f>'[5]вспомогат'!K36</f>
        <v>92.10968726600582</v>
      </c>
      <c r="J39" s="53">
        <f>'[5]вспомогат'!L36</f>
        <v>-115445056.12999994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21.05.2013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2013-05-22T05:00:40Z</dcterms:created>
  <dcterms:modified xsi:type="dcterms:W3CDTF">2013-05-22T05:00:58Z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