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<sst xmlns="http://schemas.openxmlformats.org/spreadsheetml/2006/main" count="47" uniqueCount="42">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</sst>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8;&#1056;&#1040;&#1042;&#1045;&#1053;&#1068;_2013\&#1085;&#1072;&#1076;&#1093;_1705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17.05.2013</v>
          </cell>
        </row>
        <row r="6">
          <cell r="G6" t="str">
            <v>Фактично надійшло на 17.05.2013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931893880</v>
          </cell>
          <cell r="C10">
            <v>361031710</v>
          </cell>
          <cell r="D10">
            <v>93583918</v>
          </cell>
          <cell r="G10">
            <v>318045280.36</v>
          </cell>
          <cell r="H10">
            <v>50189355.45000002</v>
          </cell>
          <cell r="I10">
            <v>53.630320810034924</v>
          </cell>
          <cell r="J10">
            <v>-43394562.54999998</v>
          </cell>
          <cell r="K10">
            <v>88.09344762541772</v>
          </cell>
          <cell r="L10">
            <v>-42986429.639999986</v>
          </cell>
        </row>
        <row r="11">
          <cell r="B11">
            <v>1874282300</v>
          </cell>
          <cell r="C11">
            <v>662781500</v>
          </cell>
          <cell r="D11">
            <v>138470900</v>
          </cell>
          <cell r="G11">
            <v>607198456.77</v>
          </cell>
          <cell r="H11">
            <v>56178378.67999995</v>
          </cell>
          <cell r="I11">
            <v>40.57053047246747</v>
          </cell>
          <cell r="J11">
            <v>-82292521.32000005</v>
          </cell>
          <cell r="K11">
            <v>91.61367008131639</v>
          </cell>
          <cell r="L11">
            <v>-55583043.23000002</v>
          </cell>
        </row>
        <row r="12">
          <cell r="B12">
            <v>145415530</v>
          </cell>
          <cell r="C12">
            <v>50644312</v>
          </cell>
          <cell r="D12">
            <v>11258872</v>
          </cell>
          <cell r="G12">
            <v>43851437</v>
          </cell>
          <cell r="H12">
            <v>3523467.1199999973</v>
          </cell>
          <cell r="I12">
            <v>31.295027778981744</v>
          </cell>
          <cell r="J12">
            <v>-7735404.880000003</v>
          </cell>
          <cell r="K12">
            <v>86.58709195220186</v>
          </cell>
          <cell r="L12">
            <v>-6792875</v>
          </cell>
        </row>
        <row r="13">
          <cell r="B13">
            <v>267787710</v>
          </cell>
          <cell r="C13">
            <v>114345525</v>
          </cell>
          <cell r="D13">
            <v>27950835</v>
          </cell>
          <cell r="G13">
            <v>96517281.83</v>
          </cell>
          <cell r="H13">
            <v>9733703.399999991</v>
          </cell>
          <cell r="I13">
            <v>34.82437429865688</v>
          </cell>
          <cell r="J13">
            <v>-18217131.60000001</v>
          </cell>
          <cell r="K13">
            <v>84.40844696808205</v>
          </cell>
          <cell r="L13">
            <v>-17828243.17</v>
          </cell>
        </row>
        <row r="14">
          <cell r="B14">
            <v>162592400</v>
          </cell>
          <cell r="C14">
            <v>57886350</v>
          </cell>
          <cell r="D14">
            <v>13230500</v>
          </cell>
          <cell r="G14">
            <v>50497922.53</v>
          </cell>
          <cell r="H14">
            <v>4962379.539999999</v>
          </cell>
          <cell r="I14">
            <v>37.50712021465553</v>
          </cell>
          <cell r="J14">
            <v>-8268120.460000001</v>
          </cell>
          <cell r="K14">
            <v>87.23632174079036</v>
          </cell>
          <cell r="L14">
            <v>-7388427.469999999</v>
          </cell>
        </row>
        <row r="15">
          <cell r="B15">
            <v>26918300</v>
          </cell>
          <cell r="C15">
            <v>9634450</v>
          </cell>
          <cell r="D15">
            <v>2084615</v>
          </cell>
          <cell r="G15">
            <v>8451779.83</v>
          </cell>
          <cell r="H15">
            <v>855455.5600000005</v>
          </cell>
          <cell r="I15">
            <v>41.03662115066813</v>
          </cell>
          <cell r="J15">
            <v>-1229159.4399999995</v>
          </cell>
          <cell r="K15">
            <v>87.72456995469383</v>
          </cell>
          <cell r="L15">
            <v>-1182670.17</v>
          </cell>
        </row>
        <row r="16">
          <cell r="B16">
            <v>26323404</v>
          </cell>
          <cell r="C16">
            <v>7836345</v>
          </cell>
          <cell r="D16">
            <v>1847310</v>
          </cell>
          <cell r="G16">
            <v>7608951.78</v>
          </cell>
          <cell r="H16">
            <v>598494.4700000007</v>
          </cell>
          <cell r="I16">
            <v>32.39816110993827</v>
          </cell>
          <cell r="J16">
            <v>-1248815.5299999993</v>
          </cell>
          <cell r="K16">
            <v>97.09822347025303</v>
          </cell>
          <cell r="L16">
            <v>-227393.21999999974</v>
          </cell>
        </row>
        <row r="17">
          <cell r="B17">
            <v>94207870</v>
          </cell>
          <cell r="C17">
            <v>31822799</v>
          </cell>
          <cell r="D17">
            <v>6708545</v>
          </cell>
          <cell r="G17">
            <v>30610781.86</v>
          </cell>
          <cell r="H17">
            <v>3572681.879999999</v>
          </cell>
          <cell r="I17">
            <v>53.25568927390364</v>
          </cell>
          <cell r="J17">
            <v>-3135863.120000001</v>
          </cell>
          <cell r="K17">
            <v>96.19135595206443</v>
          </cell>
          <cell r="L17">
            <v>-1212017.1400000006</v>
          </cell>
        </row>
        <row r="18">
          <cell r="B18">
            <v>9123975</v>
          </cell>
          <cell r="C18">
            <v>3078875</v>
          </cell>
          <cell r="D18">
            <v>783593</v>
          </cell>
          <cell r="G18">
            <v>2619471.91</v>
          </cell>
          <cell r="H18">
            <v>214640.13000000035</v>
          </cell>
          <cell r="I18">
            <v>27.391787573395927</v>
          </cell>
          <cell r="J18">
            <v>-568952.8699999996</v>
          </cell>
          <cell r="K18">
            <v>85.07886516990784</v>
          </cell>
          <cell r="L18">
            <v>-459403.08999999985</v>
          </cell>
        </row>
        <row r="19">
          <cell r="B19">
            <v>20633455</v>
          </cell>
          <cell r="C19">
            <v>6152658</v>
          </cell>
          <cell r="D19">
            <v>1542211</v>
          </cell>
          <cell r="G19">
            <v>5402782.16</v>
          </cell>
          <cell r="H19">
            <v>479873.10000000056</v>
          </cell>
          <cell r="I19">
            <v>31.11591734204986</v>
          </cell>
          <cell r="J19">
            <v>-1062337.8999999994</v>
          </cell>
          <cell r="K19">
            <v>87.81216443364804</v>
          </cell>
          <cell r="L19">
            <v>-749875.8399999999</v>
          </cell>
        </row>
        <row r="20">
          <cell r="B20">
            <v>44694335</v>
          </cell>
          <cell r="C20">
            <v>13967085</v>
          </cell>
          <cell r="D20">
            <v>3386358</v>
          </cell>
          <cell r="G20">
            <v>12665133.26</v>
          </cell>
          <cell r="H20">
            <v>1164694.3200000003</v>
          </cell>
          <cell r="I20">
            <v>34.39371501772702</v>
          </cell>
          <cell r="J20">
            <v>-2221663.6799999997</v>
          </cell>
          <cell r="K20">
            <v>90.67842903512079</v>
          </cell>
          <cell r="L20">
            <v>-1301951.7400000002</v>
          </cell>
        </row>
        <row r="21">
          <cell r="B21">
            <v>29964900</v>
          </cell>
          <cell r="C21">
            <v>9813552</v>
          </cell>
          <cell r="D21">
            <v>2201008</v>
          </cell>
          <cell r="G21">
            <v>8791765.61</v>
          </cell>
          <cell r="H21">
            <v>845170.379999999</v>
          </cell>
          <cell r="I21">
            <v>38.399241620203064</v>
          </cell>
          <cell r="J21">
            <v>-1355837.620000001</v>
          </cell>
          <cell r="K21">
            <v>89.58800656479936</v>
          </cell>
          <cell r="L21">
            <v>-1021786.3900000006</v>
          </cell>
        </row>
        <row r="22">
          <cell r="B22">
            <v>43454544</v>
          </cell>
          <cell r="C22">
            <v>16258924</v>
          </cell>
          <cell r="D22">
            <v>4346684</v>
          </cell>
          <cell r="G22">
            <v>13839974.66</v>
          </cell>
          <cell r="H22">
            <v>1474594.1799999997</v>
          </cell>
          <cell r="I22">
            <v>33.92457744800404</v>
          </cell>
          <cell r="J22">
            <v>-2872089.8200000003</v>
          </cell>
          <cell r="K22">
            <v>85.12232826723343</v>
          </cell>
          <cell r="L22">
            <v>-2418949.34</v>
          </cell>
        </row>
        <row r="23">
          <cell r="B23">
            <v>22406900</v>
          </cell>
          <cell r="C23">
            <v>7917170</v>
          </cell>
          <cell r="D23">
            <v>1772895</v>
          </cell>
          <cell r="G23">
            <v>7278479.28</v>
          </cell>
          <cell r="H23">
            <v>724255.1200000001</v>
          </cell>
          <cell r="I23">
            <v>40.851551840351526</v>
          </cell>
          <cell r="J23">
            <v>-1048639.88</v>
          </cell>
          <cell r="K23">
            <v>91.93284064886822</v>
          </cell>
          <cell r="L23">
            <v>-638690.7199999997</v>
          </cell>
        </row>
        <row r="24">
          <cell r="B24">
            <v>23255939</v>
          </cell>
          <cell r="C24">
            <v>6796908</v>
          </cell>
          <cell r="D24">
            <v>1478174</v>
          </cell>
          <cell r="G24">
            <v>7283822.65</v>
          </cell>
          <cell r="H24">
            <v>1086384.5700000003</v>
          </cell>
          <cell r="I24">
            <v>73.49503982616392</v>
          </cell>
          <cell r="J24">
            <v>-391789.4299999997</v>
          </cell>
          <cell r="K24">
            <v>107.1637669658027</v>
          </cell>
          <cell r="L24">
            <v>486914.6500000004</v>
          </cell>
        </row>
        <row r="25">
          <cell r="B25">
            <v>32786400</v>
          </cell>
          <cell r="C25">
            <v>10938879</v>
          </cell>
          <cell r="D25">
            <v>2567595</v>
          </cell>
          <cell r="G25">
            <v>10017397.69</v>
          </cell>
          <cell r="H25">
            <v>889118.8200000003</v>
          </cell>
          <cell r="I25">
            <v>34.62846827478634</v>
          </cell>
          <cell r="J25">
            <v>-1678476.1799999997</v>
          </cell>
          <cell r="K25">
            <v>91.57609010941614</v>
          </cell>
          <cell r="L25">
            <v>-921481.3100000005</v>
          </cell>
        </row>
        <row r="26">
          <cell r="B26">
            <v>21371079</v>
          </cell>
          <cell r="C26">
            <v>6857348</v>
          </cell>
          <cell r="D26">
            <v>1393943</v>
          </cell>
          <cell r="G26">
            <v>6280041.24</v>
          </cell>
          <cell r="H26">
            <v>508725.11000000034</v>
          </cell>
          <cell r="I26">
            <v>36.495402609719356</v>
          </cell>
          <cell r="J26">
            <v>-885217.8899999997</v>
          </cell>
          <cell r="K26">
            <v>91.58119494591787</v>
          </cell>
          <cell r="L26">
            <v>-577306.7599999998</v>
          </cell>
        </row>
        <row r="27">
          <cell r="B27">
            <v>17382250</v>
          </cell>
          <cell r="C27">
            <v>5323908</v>
          </cell>
          <cell r="D27">
            <v>1261040</v>
          </cell>
          <cell r="G27">
            <v>5124385.57</v>
          </cell>
          <cell r="H27">
            <v>385730.79000000004</v>
          </cell>
          <cell r="I27">
            <v>30.588307270189684</v>
          </cell>
          <cell r="J27">
            <v>-875309.21</v>
          </cell>
          <cell r="K27">
            <v>96.25233137011384</v>
          </cell>
          <cell r="L27">
            <v>-199522.4299999997</v>
          </cell>
        </row>
        <row r="28">
          <cell r="B28">
            <v>30804620</v>
          </cell>
          <cell r="C28">
            <v>10253909</v>
          </cell>
          <cell r="D28">
            <v>1912084</v>
          </cell>
          <cell r="G28">
            <v>9899783.25</v>
          </cell>
          <cell r="H28">
            <v>767123.1300000008</v>
          </cell>
          <cell r="I28">
            <v>40.11974003234172</v>
          </cell>
          <cell r="J28">
            <v>-1144960.8699999992</v>
          </cell>
          <cell r="K28">
            <v>96.5464317071665</v>
          </cell>
          <cell r="L28">
            <v>-354125.75</v>
          </cell>
        </row>
        <row r="29">
          <cell r="B29">
            <v>63497860</v>
          </cell>
          <cell r="C29">
            <v>21740042</v>
          </cell>
          <cell r="D29">
            <v>5157109</v>
          </cell>
          <cell r="G29">
            <v>19783983.35</v>
          </cell>
          <cell r="H29">
            <v>2139244.0500000007</v>
          </cell>
          <cell r="I29">
            <v>41.48145889489636</v>
          </cell>
          <cell r="J29">
            <v>-3017864.9499999993</v>
          </cell>
          <cell r="K29">
            <v>91.00250749285583</v>
          </cell>
          <cell r="L29">
            <v>-1956058.6499999985</v>
          </cell>
        </row>
        <row r="30">
          <cell r="B30">
            <v>26496514</v>
          </cell>
          <cell r="C30">
            <v>8588349</v>
          </cell>
          <cell r="D30">
            <v>1998392</v>
          </cell>
          <cell r="G30">
            <v>7978321.25</v>
          </cell>
          <cell r="H30">
            <v>652158.5700000003</v>
          </cell>
          <cell r="I30">
            <v>32.6341663697613</v>
          </cell>
          <cell r="J30">
            <v>-1346233.4299999997</v>
          </cell>
          <cell r="K30">
            <v>92.89703119889515</v>
          </cell>
          <cell r="L30">
            <v>-610027.75</v>
          </cell>
        </row>
        <row r="31">
          <cell r="B31">
            <v>28476622</v>
          </cell>
          <cell r="C31">
            <v>8617575</v>
          </cell>
          <cell r="D31">
            <v>1910791</v>
          </cell>
          <cell r="G31">
            <v>7971884.46</v>
          </cell>
          <cell r="H31">
            <v>694574.0499999998</v>
          </cell>
          <cell r="I31">
            <v>36.35007962670956</v>
          </cell>
          <cell r="J31">
            <v>-1216216.9500000002</v>
          </cell>
          <cell r="K31">
            <v>92.5072826172096</v>
          </cell>
          <cell r="L31">
            <v>-645690.54</v>
          </cell>
        </row>
        <row r="32">
          <cell r="B32">
            <v>9884788</v>
          </cell>
          <cell r="C32">
            <v>3055678</v>
          </cell>
          <cell r="D32">
            <v>672851</v>
          </cell>
          <cell r="G32">
            <v>3028307.15</v>
          </cell>
          <cell r="H32">
            <v>296695.1599999997</v>
          </cell>
          <cell r="I32">
            <v>44.0952246485477</v>
          </cell>
          <cell r="J32">
            <v>-376155.8400000003</v>
          </cell>
          <cell r="K32">
            <v>99.10426262191238</v>
          </cell>
          <cell r="L32">
            <v>-27370.850000000093</v>
          </cell>
        </row>
        <row r="33">
          <cell r="B33">
            <v>25060542</v>
          </cell>
          <cell r="C33">
            <v>8547032</v>
          </cell>
          <cell r="D33">
            <v>2262250</v>
          </cell>
          <cell r="G33">
            <v>7432453.77</v>
          </cell>
          <cell r="H33">
            <v>697958.75</v>
          </cell>
          <cell r="I33">
            <v>30.85241463145099</v>
          </cell>
          <cell r="J33">
            <v>-1564291.25</v>
          </cell>
          <cell r="K33">
            <v>86.95947049221296</v>
          </cell>
          <cell r="L33">
            <v>-1114578.2300000004</v>
          </cell>
        </row>
        <row r="34">
          <cell r="B34">
            <v>19108400</v>
          </cell>
          <cell r="C34">
            <v>6024220</v>
          </cell>
          <cell r="D34">
            <v>1539430</v>
          </cell>
          <cell r="G34">
            <v>5576028.69</v>
          </cell>
          <cell r="H34">
            <v>465492.5200000005</v>
          </cell>
          <cell r="I34">
            <v>30.237978992224424</v>
          </cell>
          <cell r="J34">
            <v>-1073937.4799999995</v>
          </cell>
          <cell r="K34">
            <v>92.56017691916962</v>
          </cell>
          <cell r="L34">
            <v>-448191.3099999996</v>
          </cell>
        </row>
        <row r="35">
          <cell r="B35">
            <v>38718863</v>
          </cell>
          <cell r="C35">
            <v>13197857</v>
          </cell>
          <cell r="D35">
            <v>3067778</v>
          </cell>
          <cell r="G35">
            <v>11446588.94</v>
          </cell>
          <cell r="H35">
            <v>808139.1500000004</v>
          </cell>
          <cell r="I35">
            <v>26.34281717907881</v>
          </cell>
          <cell r="J35">
            <v>-2259638.8499999996</v>
          </cell>
          <cell r="K35">
            <v>86.73066347059223</v>
          </cell>
          <cell r="L35">
            <v>-1751268.0600000005</v>
          </cell>
        </row>
        <row r="36">
          <cell r="B36">
            <v>4036543380</v>
          </cell>
          <cell r="C36">
            <v>1463112960</v>
          </cell>
          <cell r="D36">
            <v>334389681</v>
          </cell>
          <cell r="G36">
            <v>1315202496.8500001</v>
          </cell>
          <cell r="H36">
            <v>143908487.99999997</v>
          </cell>
          <cell r="I36">
            <v>43.03616294905942</v>
          </cell>
          <cell r="J36">
            <v>-190481193.00000003</v>
          </cell>
          <cell r="K36">
            <v>89.89070104675993</v>
          </cell>
          <cell r="L36">
            <v>-147910463.15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0" sqref="A5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17.05.2013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17.05.2013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361031710</v>
      </c>
      <c r="D10" s="33">
        <f>'[5]вспомогат'!D10</f>
        <v>93583918</v>
      </c>
      <c r="E10" s="33">
        <f>'[5]вспомогат'!G10</f>
        <v>318045280.36</v>
      </c>
      <c r="F10" s="33">
        <f>'[5]вспомогат'!H10</f>
        <v>50189355.45000002</v>
      </c>
      <c r="G10" s="34">
        <f>'[5]вспомогат'!I10</f>
        <v>53.630320810034924</v>
      </c>
      <c r="H10" s="35">
        <f>'[5]вспомогат'!J10</f>
        <v>-43394562.54999998</v>
      </c>
      <c r="I10" s="36">
        <f>'[5]вспомогат'!K10</f>
        <v>88.09344762541772</v>
      </c>
      <c r="J10" s="37">
        <f>'[5]вспомогат'!L10</f>
        <v>-42986429.639999986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662781500</v>
      </c>
      <c r="D12" s="38">
        <f>'[5]вспомогат'!D11</f>
        <v>138470900</v>
      </c>
      <c r="E12" s="33">
        <f>'[5]вспомогат'!G11</f>
        <v>607198456.77</v>
      </c>
      <c r="F12" s="38">
        <f>'[5]вспомогат'!H11</f>
        <v>56178378.67999995</v>
      </c>
      <c r="G12" s="39">
        <f>'[5]вспомогат'!I11</f>
        <v>40.57053047246747</v>
      </c>
      <c r="H12" s="35">
        <f>'[5]вспомогат'!J11</f>
        <v>-82292521.32000005</v>
      </c>
      <c r="I12" s="36">
        <f>'[5]вспомогат'!K11</f>
        <v>91.61367008131639</v>
      </c>
      <c r="J12" s="37">
        <f>'[5]вспомогат'!L11</f>
        <v>-55583043.23000002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50644312</v>
      </c>
      <c r="D13" s="38">
        <f>'[5]вспомогат'!D12</f>
        <v>11258872</v>
      </c>
      <c r="E13" s="33">
        <f>'[5]вспомогат'!G12</f>
        <v>43851437</v>
      </c>
      <c r="F13" s="38">
        <f>'[5]вспомогат'!H12</f>
        <v>3523467.1199999973</v>
      </c>
      <c r="G13" s="39">
        <f>'[5]вспомогат'!I12</f>
        <v>31.295027778981744</v>
      </c>
      <c r="H13" s="35">
        <f>'[5]вспомогат'!J12</f>
        <v>-7735404.880000003</v>
      </c>
      <c r="I13" s="36">
        <f>'[5]вспомогат'!K12</f>
        <v>86.58709195220186</v>
      </c>
      <c r="J13" s="37">
        <f>'[5]вспомогат'!L12</f>
        <v>-6792875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114345525</v>
      </c>
      <c r="D14" s="38">
        <f>'[5]вспомогат'!D13</f>
        <v>27950835</v>
      </c>
      <c r="E14" s="33">
        <f>'[5]вспомогат'!G13</f>
        <v>96517281.83</v>
      </c>
      <c r="F14" s="38">
        <f>'[5]вспомогат'!H13</f>
        <v>9733703.399999991</v>
      </c>
      <c r="G14" s="39">
        <f>'[5]вспомогат'!I13</f>
        <v>34.82437429865688</v>
      </c>
      <c r="H14" s="35">
        <f>'[5]вспомогат'!J13</f>
        <v>-18217131.60000001</v>
      </c>
      <c r="I14" s="36">
        <f>'[5]вспомогат'!K13</f>
        <v>84.40844696808205</v>
      </c>
      <c r="J14" s="37">
        <f>'[5]вспомогат'!L13</f>
        <v>-17828243.17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57886350</v>
      </c>
      <c r="D15" s="38">
        <f>'[5]вспомогат'!D14</f>
        <v>13230500</v>
      </c>
      <c r="E15" s="33">
        <f>'[5]вспомогат'!G14</f>
        <v>50497922.53</v>
      </c>
      <c r="F15" s="38">
        <f>'[5]вспомогат'!H14</f>
        <v>4962379.539999999</v>
      </c>
      <c r="G15" s="39">
        <f>'[5]вспомогат'!I14</f>
        <v>37.50712021465553</v>
      </c>
      <c r="H15" s="35">
        <f>'[5]вспомогат'!J14</f>
        <v>-8268120.460000001</v>
      </c>
      <c r="I15" s="36">
        <f>'[5]вспомогат'!K14</f>
        <v>87.23632174079036</v>
      </c>
      <c r="J15" s="37">
        <f>'[5]вспомогат'!L14</f>
        <v>-7388427.469999999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9634450</v>
      </c>
      <c r="D16" s="38">
        <f>'[5]вспомогат'!D15</f>
        <v>2084615</v>
      </c>
      <c r="E16" s="33">
        <f>'[5]вспомогат'!G15</f>
        <v>8451779.83</v>
      </c>
      <c r="F16" s="38">
        <f>'[5]вспомогат'!H15</f>
        <v>855455.5600000005</v>
      </c>
      <c r="G16" s="39">
        <f>'[5]вспомогат'!I15</f>
        <v>41.03662115066813</v>
      </c>
      <c r="H16" s="35">
        <f>'[5]вспомогат'!J15</f>
        <v>-1229159.4399999995</v>
      </c>
      <c r="I16" s="36">
        <f>'[5]вспомогат'!K15</f>
        <v>87.72456995469383</v>
      </c>
      <c r="J16" s="37">
        <f>'[5]вспомогат'!L15</f>
        <v>-1182670.17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895292137</v>
      </c>
      <c r="D17" s="42">
        <f>SUM(D12:D16)</f>
        <v>192995722</v>
      </c>
      <c r="E17" s="42">
        <f>SUM(E12:E16)</f>
        <v>806516877.96</v>
      </c>
      <c r="F17" s="42">
        <f>SUM(F12:F16)</f>
        <v>75253384.29999992</v>
      </c>
      <c r="G17" s="43">
        <f>F17/D17*100</f>
        <v>38.992255123665345</v>
      </c>
      <c r="H17" s="42">
        <f>SUM(H12:H16)</f>
        <v>-117742337.70000005</v>
      </c>
      <c r="I17" s="44">
        <f>E17/C17*100</f>
        <v>90.08421325608046</v>
      </c>
      <c r="J17" s="42">
        <f>SUM(J12:J16)</f>
        <v>-88775259.04000002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7836345</v>
      </c>
      <c r="D18" s="46">
        <f>'[5]вспомогат'!D16</f>
        <v>1847310</v>
      </c>
      <c r="E18" s="45">
        <f>'[5]вспомогат'!G16</f>
        <v>7608951.78</v>
      </c>
      <c r="F18" s="46">
        <f>'[5]вспомогат'!H16</f>
        <v>598494.4700000007</v>
      </c>
      <c r="G18" s="47">
        <f>'[5]вспомогат'!I16</f>
        <v>32.39816110993827</v>
      </c>
      <c r="H18" s="48">
        <f>'[5]вспомогат'!J16</f>
        <v>-1248815.5299999993</v>
      </c>
      <c r="I18" s="49">
        <f>'[5]вспомогат'!K16</f>
        <v>97.09822347025303</v>
      </c>
      <c r="J18" s="50">
        <f>'[5]вспомогат'!L16</f>
        <v>-227393.21999999974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31822799</v>
      </c>
      <c r="D19" s="38">
        <f>'[5]вспомогат'!D17</f>
        <v>6708545</v>
      </c>
      <c r="E19" s="33">
        <f>'[5]вспомогат'!G17</f>
        <v>30610781.86</v>
      </c>
      <c r="F19" s="38">
        <f>'[5]вспомогат'!H17</f>
        <v>3572681.879999999</v>
      </c>
      <c r="G19" s="39">
        <f>'[5]вспомогат'!I17</f>
        <v>53.25568927390364</v>
      </c>
      <c r="H19" s="35">
        <f>'[5]вспомогат'!J17</f>
        <v>-3135863.120000001</v>
      </c>
      <c r="I19" s="36">
        <f>'[5]вспомогат'!K17</f>
        <v>96.19135595206443</v>
      </c>
      <c r="J19" s="37">
        <f>'[5]вспомогат'!L17</f>
        <v>-1212017.1400000006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3078875</v>
      </c>
      <c r="D20" s="38">
        <f>'[5]вспомогат'!D18</f>
        <v>783593</v>
      </c>
      <c r="E20" s="33">
        <f>'[5]вспомогат'!G18</f>
        <v>2619471.91</v>
      </c>
      <c r="F20" s="38">
        <f>'[5]вспомогат'!H18</f>
        <v>214640.13000000035</v>
      </c>
      <c r="G20" s="39">
        <f>'[5]вспомогат'!I18</f>
        <v>27.391787573395927</v>
      </c>
      <c r="H20" s="35">
        <f>'[5]вспомогат'!J18</f>
        <v>-568952.8699999996</v>
      </c>
      <c r="I20" s="36">
        <f>'[5]вспомогат'!K18</f>
        <v>85.07886516990784</v>
      </c>
      <c r="J20" s="37">
        <f>'[5]вспомогат'!L18</f>
        <v>-459403.08999999985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6152658</v>
      </c>
      <c r="D21" s="38">
        <f>'[5]вспомогат'!D19</f>
        <v>1542211</v>
      </c>
      <c r="E21" s="33">
        <f>'[5]вспомогат'!G19</f>
        <v>5402782.16</v>
      </c>
      <c r="F21" s="38">
        <f>'[5]вспомогат'!H19</f>
        <v>479873.10000000056</v>
      </c>
      <c r="G21" s="39">
        <f>'[5]вспомогат'!I19</f>
        <v>31.11591734204986</v>
      </c>
      <c r="H21" s="35">
        <f>'[5]вспомогат'!J19</f>
        <v>-1062337.8999999994</v>
      </c>
      <c r="I21" s="36">
        <f>'[5]вспомогат'!K19</f>
        <v>87.81216443364804</v>
      </c>
      <c r="J21" s="37">
        <f>'[5]вспомогат'!L19</f>
        <v>-749875.8399999999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13967085</v>
      </c>
      <c r="D22" s="38">
        <f>'[5]вспомогат'!D20</f>
        <v>3386358</v>
      </c>
      <c r="E22" s="33">
        <f>'[5]вспомогат'!G20</f>
        <v>12665133.26</v>
      </c>
      <c r="F22" s="38">
        <f>'[5]вспомогат'!H20</f>
        <v>1164694.3200000003</v>
      </c>
      <c r="G22" s="39">
        <f>'[5]вспомогат'!I20</f>
        <v>34.39371501772702</v>
      </c>
      <c r="H22" s="35">
        <f>'[5]вспомогат'!J20</f>
        <v>-2221663.6799999997</v>
      </c>
      <c r="I22" s="36">
        <f>'[5]вспомогат'!K20</f>
        <v>90.67842903512079</v>
      </c>
      <c r="J22" s="37">
        <f>'[5]вспомогат'!L20</f>
        <v>-1301951.7400000002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9813552</v>
      </c>
      <c r="D23" s="38">
        <f>'[5]вспомогат'!D21</f>
        <v>2201008</v>
      </c>
      <c r="E23" s="33">
        <f>'[5]вспомогат'!G21</f>
        <v>8791765.61</v>
      </c>
      <c r="F23" s="38">
        <f>'[5]вспомогат'!H21</f>
        <v>845170.379999999</v>
      </c>
      <c r="G23" s="39">
        <f>'[5]вспомогат'!I21</f>
        <v>38.399241620203064</v>
      </c>
      <c r="H23" s="35">
        <f>'[5]вспомогат'!J21</f>
        <v>-1355837.620000001</v>
      </c>
      <c r="I23" s="36">
        <f>'[5]вспомогат'!K21</f>
        <v>89.58800656479936</v>
      </c>
      <c r="J23" s="37">
        <f>'[5]вспомогат'!L21</f>
        <v>-1021786.3900000006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16258924</v>
      </c>
      <c r="D24" s="38">
        <f>'[5]вспомогат'!D22</f>
        <v>4346684</v>
      </c>
      <c r="E24" s="33">
        <f>'[5]вспомогат'!G22</f>
        <v>13839974.66</v>
      </c>
      <c r="F24" s="38">
        <f>'[5]вспомогат'!H22</f>
        <v>1474594.1799999997</v>
      </c>
      <c r="G24" s="39">
        <f>'[5]вспомогат'!I22</f>
        <v>33.92457744800404</v>
      </c>
      <c r="H24" s="35">
        <f>'[5]вспомогат'!J22</f>
        <v>-2872089.8200000003</v>
      </c>
      <c r="I24" s="36">
        <f>'[5]вспомогат'!K22</f>
        <v>85.12232826723343</v>
      </c>
      <c r="J24" s="37">
        <f>'[5]вспомогат'!L22</f>
        <v>-2418949.34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7917170</v>
      </c>
      <c r="D25" s="38">
        <f>'[5]вспомогат'!D23</f>
        <v>1772895</v>
      </c>
      <c r="E25" s="33">
        <f>'[5]вспомогат'!G23</f>
        <v>7278479.28</v>
      </c>
      <c r="F25" s="38">
        <f>'[5]вспомогат'!H23</f>
        <v>724255.1200000001</v>
      </c>
      <c r="G25" s="39">
        <f>'[5]вспомогат'!I23</f>
        <v>40.851551840351526</v>
      </c>
      <c r="H25" s="35">
        <f>'[5]вспомогат'!J23</f>
        <v>-1048639.88</v>
      </c>
      <c r="I25" s="36">
        <f>'[5]вспомогат'!K23</f>
        <v>91.93284064886822</v>
      </c>
      <c r="J25" s="37">
        <f>'[5]вспомогат'!L23</f>
        <v>-638690.7199999997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6796908</v>
      </c>
      <c r="D26" s="38">
        <f>'[5]вспомогат'!D24</f>
        <v>1478174</v>
      </c>
      <c r="E26" s="33">
        <f>'[5]вспомогат'!G24</f>
        <v>7283822.65</v>
      </c>
      <c r="F26" s="38">
        <f>'[5]вспомогат'!H24</f>
        <v>1086384.5700000003</v>
      </c>
      <c r="G26" s="39">
        <f>'[5]вспомогат'!I24</f>
        <v>73.49503982616392</v>
      </c>
      <c r="H26" s="35">
        <f>'[5]вспомогат'!J24</f>
        <v>-391789.4299999997</v>
      </c>
      <c r="I26" s="36">
        <f>'[5]вспомогат'!K24</f>
        <v>107.1637669658027</v>
      </c>
      <c r="J26" s="37">
        <f>'[5]вспомогат'!L24</f>
        <v>486914.6500000004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10938879</v>
      </c>
      <c r="D27" s="38">
        <f>'[5]вспомогат'!D25</f>
        <v>2567595</v>
      </c>
      <c r="E27" s="33">
        <f>'[5]вспомогат'!G25</f>
        <v>10017397.69</v>
      </c>
      <c r="F27" s="38">
        <f>'[5]вспомогат'!H25</f>
        <v>889118.8200000003</v>
      </c>
      <c r="G27" s="39">
        <f>'[5]вспомогат'!I25</f>
        <v>34.62846827478634</v>
      </c>
      <c r="H27" s="35">
        <f>'[5]вспомогат'!J25</f>
        <v>-1678476.1799999997</v>
      </c>
      <c r="I27" s="36">
        <f>'[5]вспомогат'!K25</f>
        <v>91.57609010941614</v>
      </c>
      <c r="J27" s="37">
        <f>'[5]вспомогат'!L25</f>
        <v>-921481.3100000005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6857348</v>
      </c>
      <c r="D28" s="38">
        <f>'[5]вспомогат'!D26</f>
        <v>1393943</v>
      </c>
      <c r="E28" s="33">
        <f>'[5]вспомогат'!G26</f>
        <v>6280041.24</v>
      </c>
      <c r="F28" s="38">
        <f>'[5]вспомогат'!H26</f>
        <v>508725.11000000034</v>
      </c>
      <c r="G28" s="39">
        <f>'[5]вспомогат'!I26</f>
        <v>36.495402609719356</v>
      </c>
      <c r="H28" s="35">
        <f>'[5]вспомогат'!J26</f>
        <v>-885217.8899999997</v>
      </c>
      <c r="I28" s="36">
        <f>'[5]вспомогат'!K26</f>
        <v>91.58119494591787</v>
      </c>
      <c r="J28" s="37">
        <f>'[5]вспомогат'!L26</f>
        <v>-577306.7599999998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5323908</v>
      </c>
      <c r="D29" s="38">
        <f>'[5]вспомогат'!D27</f>
        <v>1261040</v>
      </c>
      <c r="E29" s="33">
        <f>'[5]вспомогат'!G27</f>
        <v>5124385.57</v>
      </c>
      <c r="F29" s="38">
        <f>'[5]вспомогат'!H27</f>
        <v>385730.79000000004</v>
      </c>
      <c r="G29" s="39">
        <f>'[5]вспомогат'!I27</f>
        <v>30.588307270189684</v>
      </c>
      <c r="H29" s="35">
        <f>'[5]вспомогат'!J27</f>
        <v>-875309.21</v>
      </c>
      <c r="I29" s="36">
        <f>'[5]вспомогат'!K27</f>
        <v>96.25233137011384</v>
      </c>
      <c r="J29" s="37">
        <f>'[5]вспомогат'!L27</f>
        <v>-199522.4299999997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10253909</v>
      </c>
      <c r="D30" s="38">
        <f>'[5]вспомогат'!D28</f>
        <v>1912084</v>
      </c>
      <c r="E30" s="33">
        <f>'[5]вспомогат'!G28</f>
        <v>9899783.25</v>
      </c>
      <c r="F30" s="38">
        <f>'[5]вспомогат'!H28</f>
        <v>767123.1300000008</v>
      </c>
      <c r="G30" s="39">
        <f>'[5]вспомогат'!I28</f>
        <v>40.11974003234172</v>
      </c>
      <c r="H30" s="35">
        <f>'[5]вспомогат'!J28</f>
        <v>-1144960.8699999992</v>
      </c>
      <c r="I30" s="36">
        <f>'[5]вспомогат'!K28</f>
        <v>96.5464317071665</v>
      </c>
      <c r="J30" s="37">
        <f>'[5]вспомогат'!L28</f>
        <v>-354125.75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21740042</v>
      </c>
      <c r="D31" s="38">
        <f>'[5]вспомогат'!D29</f>
        <v>5157109</v>
      </c>
      <c r="E31" s="33">
        <f>'[5]вспомогат'!G29</f>
        <v>19783983.35</v>
      </c>
      <c r="F31" s="38">
        <f>'[5]вспомогат'!H29</f>
        <v>2139244.0500000007</v>
      </c>
      <c r="G31" s="39">
        <f>'[5]вспомогат'!I29</f>
        <v>41.48145889489636</v>
      </c>
      <c r="H31" s="35">
        <f>'[5]вспомогат'!J29</f>
        <v>-3017864.9499999993</v>
      </c>
      <c r="I31" s="36">
        <f>'[5]вспомогат'!K29</f>
        <v>91.00250749285583</v>
      </c>
      <c r="J31" s="37">
        <f>'[5]вспомогат'!L29</f>
        <v>-1956058.6499999985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8588349</v>
      </c>
      <c r="D32" s="38">
        <f>'[5]вспомогат'!D30</f>
        <v>1998392</v>
      </c>
      <c r="E32" s="33">
        <f>'[5]вспомогат'!G30</f>
        <v>7978321.25</v>
      </c>
      <c r="F32" s="38">
        <f>'[5]вспомогат'!H30</f>
        <v>652158.5700000003</v>
      </c>
      <c r="G32" s="39">
        <f>'[5]вспомогат'!I30</f>
        <v>32.6341663697613</v>
      </c>
      <c r="H32" s="35">
        <f>'[5]вспомогат'!J30</f>
        <v>-1346233.4299999997</v>
      </c>
      <c r="I32" s="36">
        <f>'[5]вспомогат'!K30</f>
        <v>92.89703119889515</v>
      </c>
      <c r="J32" s="37">
        <f>'[5]вспомогат'!L30</f>
        <v>-610027.75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8617575</v>
      </c>
      <c r="D33" s="38">
        <f>'[5]вспомогат'!D31</f>
        <v>1910791</v>
      </c>
      <c r="E33" s="33">
        <f>'[5]вспомогат'!G31</f>
        <v>7971884.46</v>
      </c>
      <c r="F33" s="38">
        <f>'[5]вспомогат'!H31</f>
        <v>694574.0499999998</v>
      </c>
      <c r="G33" s="39">
        <f>'[5]вспомогат'!I31</f>
        <v>36.35007962670956</v>
      </c>
      <c r="H33" s="35">
        <f>'[5]вспомогат'!J31</f>
        <v>-1216216.9500000002</v>
      </c>
      <c r="I33" s="36">
        <f>'[5]вспомогат'!K31</f>
        <v>92.5072826172096</v>
      </c>
      <c r="J33" s="37">
        <f>'[5]вспомогат'!L31</f>
        <v>-645690.54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3055678</v>
      </c>
      <c r="D34" s="38">
        <f>'[5]вспомогат'!D32</f>
        <v>672851</v>
      </c>
      <c r="E34" s="33">
        <f>'[5]вспомогат'!G32</f>
        <v>3028307.15</v>
      </c>
      <c r="F34" s="38">
        <f>'[5]вспомогат'!H32</f>
        <v>296695.1599999997</v>
      </c>
      <c r="G34" s="39">
        <f>'[5]вспомогат'!I32</f>
        <v>44.0952246485477</v>
      </c>
      <c r="H34" s="35">
        <f>'[5]вспомогат'!J32</f>
        <v>-376155.8400000003</v>
      </c>
      <c r="I34" s="36">
        <f>'[5]вспомогат'!K32</f>
        <v>99.10426262191238</v>
      </c>
      <c r="J34" s="37">
        <f>'[5]вспомогат'!L32</f>
        <v>-27370.850000000093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8547032</v>
      </c>
      <c r="D35" s="38">
        <f>'[5]вспомогат'!D33</f>
        <v>2262250</v>
      </c>
      <c r="E35" s="33">
        <f>'[5]вспомогат'!G33</f>
        <v>7432453.77</v>
      </c>
      <c r="F35" s="38">
        <f>'[5]вспомогат'!H33</f>
        <v>697958.75</v>
      </c>
      <c r="G35" s="39">
        <f>'[5]вспомогат'!I33</f>
        <v>30.85241463145099</v>
      </c>
      <c r="H35" s="35">
        <f>'[5]вспомогат'!J33</f>
        <v>-1564291.25</v>
      </c>
      <c r="I35" s="36">
        <f>'[5]вспомогат'!K33</f>
        <v>86.95947049221296</v>
      </c>
      <c r="J35" s="37">
        <f>'[5]вспомогат'!L33</f>
        <v>-1114578.2300000004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6024220</v>
      </c>
      <c r="D36" s="38">
        <f>'[5]вспомогат'!D34</f>
        <v>1539430</v>
      </c>
      <c r="E36" s="33">
        <f>'[5]вспомогат'!G34</f>
        <v>5576028.69</v>
      </c>
      <c r="F36" s="38">
        <f>'[5]вспомогат'!H34</f>
        <v>465492.5200000005</v>
      </c>
      <c r="G36" s="39">
        <f>'[5]вспомогат'!I34</f>
        <v>30.237978992224424</v>
      </c>
      <c r="H36" s="35">
        <f>'[5]вспомогат'!J34</f>
        <v>-1073937.4799999995</v>
      </c>
      <c r="I36" s="36">
        <f>'[5]вспомогат'!K34</f>
        <v>92.56017691916962</v>
      </c>
      <c r="J36" s="37">
        <f>'[5]вспомогат'!L34</f>
        <v>-448191.3099999996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13197857</v>
      </c>
      <c r="D37" s="38">
        <f>'[5]вспомогат'!D35</f>
        <v>3067778</v>
      </c>
      <c r="E37" s="33">
        <f>'[5]вспомогат'!G35</f>
        <v>11446588.94</v>
      </c>
      <c r="F37" s="38">
        <f>'[5]вспомогат'!H35</f>
        <v>808139.1500000004</v>
      </c>
      <c r="G37" s="39">
        <f>'[5]вспомогат'!I35</f>
        <v>26.34281717907881</v>
      </c>
      <c r="H37" s="35">
        <f>'[5]вспомогат'!J35</f>
        <v>-2259638.8499999996</v>
      </c>
      <c r="I37" s="36">
        <f>'[5]вспомогат'!K35</f>
        <v>86.73066347059223</v>
      </c>
      <c r="J37" s="37">
        <f>'[5]вспомогат'!L35</f>
        <v>-1751268.0600000005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206789113</v>
      </c>
      <c r="D38" s="42">
        <f>SUM(D18:D37)</f>
        <v>47810041</v>
      </c>
      <c r="E38" s="42">
        <f>SUM(E18:E37)</f>
        <v>190640338.53</v>
      </c>
      <c r="F38" s="42">
        <f>SUM(F18:F37)</f>
        <v>18465748.25</v>
      </c>
      <c r="G38" s="43">
        <f>F38/D38*100</f>
        <v>38.62315920205967</v>
      </c>
      <c r="H38" s="42">
        <f>SUM(H18:H37)</f>
        <v>-29344292.75</v>
      </c>
      <c r="I38" s="44">
        <f>E38/C38*100</f>
        <v>92.19070373883754</v>
      </c>
      <c r="J38" s="42">
        <f>SUM(J18:J37)</f>
        <v>-16148774.47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1463112960</v>
      </c>
      <c r="D39" s="53">
        <f>'[5]вспомогат'!D36</f>
        <v>334389681</v>
      </c>
      <c r="E39" s="53">
        <f>'[5]вспомогат'!G36</f>
        <v>1315202496.8500001</v>
      </c>
      <c r="F39" s="53">
        <f>'[5]вспомогат'!H36</f>
        <v>143908487.99999997</v>
      </c>
      <c r="G39" s="54">
        <f>'[5]вспомогат'!I36</f>
        <v>43.03616294905942</v>
      </c>
      <c r="H39" s="53">
        <f>'[5]вспомогат'!J36</f>
        <v>-190481193.00000003</v>
      </c>
      <c r="I39" s="54">
        <f>'[5]вспомогат'!K36</f>
        <v>89.89070104675993</v>
      </c>
      <c r="J39" s="53">
        <f>'[5]вспомогат'!L36</f>
        <v>-147910463.15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16.05.2013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2013-05-18T06:30:58Z</dcterms:created>
  <dcterms:modified xsi:type="dcterms:W3CDTF">2013-05-18T06:31:28Z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