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<sst xmlns="http://schemas.openxmlformats.org/spreadsheetml/2006/main" count="47" uniqueCount="42">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</sst>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09.04.2013</v>
          </cell>
        </row>
        <row r="6">
          <cell r="G6" t="str">
            <v>Фактично надійшло на 09.04.2013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224186494.21</v>
          </cell>
          <cell r="H10">
            <v>22070801.640000015</v>
          </cell>
          <cell r="I10">
            <v>29.947119189058775</v>
          </cell>
          <cell r="J10">
            <v>-51628446.359999985</v>
          </cell>
          <cell r="K10">
            <v>81.83548134237199</v>
          </cell>
          <cell r="L10">
            <v>-49761297.78999999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451573462.43</v>
          </cell>
          <cell r="H11">
            <v>51704260.28000003</v>
          </cell>
          <cell r="I11">
            <v>37.67977329868345</v>
          </cell>
          <cell r="J11">
            <v>-85515939.71999997</v>
          </cell>
          <cell r="K11">
            <v>86.12709001687168</v>
          </cell>
          <cell r="L11">
            <v>-72737137.57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31889518.13</v>
          </cell>
          <cell r="H12">
            <v>2072101.5899999999</v>
          </cell>
          <cell r="I12">
            <v>18.80387952567543</v>
          </cell>
          <cell r="J12">
            <v>-8947441.41</v>
          </cell>
          <cell r="K12">
            <v>80.967784363968</v>
          </cell>
          <cell r="L12">
            <v>-7495921.870000001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74406901.3</v>
          </cell>
          <cell r="H13">
            <v>8250215.029999994</v>
          </cell>
          <cell r="I13">
            <v>31.612436836165685</v>
          </cell>
          <cell r="J13">
            <v>-17847788.970000006</v>
          </cell>
          <cell r="K13">
            <v>80.65378714079469</v>
          </cell>
          <cell r="L13">
            <v>-17847788.700000003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36067150.08</v>
          </cell>
          <cell r="H14">
            <v>2768144.919999998</v>
          </cell>
          <cell r="I14">
            <v>21.394056813395302</v>
          </cell>
          <cell r="J14">
            <v>-10170705.080000002</v>
          </cell>
          <cell r="K14">
            <v>69.33876900983066</v>
          </cell>
          <cell r="L14">
            <v>-15948699.920000002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6169311.94</v>
          </cell>
          <cell r="H15">
            <v>433187.7000000002</v>
          </cell>
          <cell r="I15">
            <v>21.334513692743755</v>
          </cell>
          <cell r="J15">
            <v>-1597267.2999999998</v>
          </cell>
          <cell r="K15">
            <v>81.49863160821867</v>
          </cell>
          <cell r="L15">
            <v>-1400523.0599999996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5618364.93</v>
          </cell>
          <cell r="H16">
            <v>422208.89999999944</v>
          </cell>
          <cell r="I16">
            <v>25.036180728714175</v>
          </cell>
          <cell r="J16">
            <v>-1264186.1000000006</v>
          </cell>
          <cell r="K16">
            <v>93.08655891219398</v>
          </cell>
          <cell r="L16">
            <v>-417270.0700000003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22188708.83</v>
          </cell>
          <cell r="H17">
            <v>2372968.8099999987</v>
          </cell>
          <cell r="I17">
            <v>35.77457665063848</v>
          </cell>
          <cell r="J17">
            <v>-4260146.190000001</v>
          </cell>
          <cell r="K17">
            <v>88.35105685400808</v>
          </cell>
          <cell r="L17">
            <v>-2925545.170000002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1855770.15</v>
          </cell>
          <cell r="H18">
            <v>118877.17999999993</v>
          </cell>
          <cell r="I18">
            <v>15.109079516467474</v>
          </cell>
          <cell r="J18">
            <v>-667915.8200000001</v>
          </cell>
          <cell r="K18">
            <v>77.31789297644929</v>
          </cell>
          <cell r="L18">
            <v>-544411.8500000001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3893329.03</v>
          </cell>
          <cell r="H19">
            <v>238351.6799999997</v>
          </cell>
          <cell r="I19">
            <v>17.24786384161165</v>
          </cell>
          <cell r="J19">
            <v>-1143568.3200000003</v>
          </cell>
          <cell r="K19">
            <v>82.82186231545082</v>
          </cell>
          <cell r="L19">
            <v>-807517.9700000002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9135194.26</v>
          </cell>
          <cell r="H20">
            <v>657141.7300000004</v>
          </cell>
          <cell r="I20">
            <v>22.16384928325363</v>
          </cell>
          <cell r="J20">
            <v>-2307784.2699999996</v>
          </cell>
          <cell r="K20">
            <v>86.16175655704377</v>
          </cell>
          <cell r="L20">
            <v>-1467182.7400000002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6286430.87</v>
          </cell>
          <cell r="H21">
            <v>389924.38999999966</v>
          </cell>
          <cell r="I21">
            <v>18.577364475668922</v>
          </cell>
          <cell r="J21">
            <v>-1708997.6100000003</v>
          </cell>
          <cell r="K21">
            <v>82.57989536743564</v>
          </cell>
          <cell r="L21">
            <v>-1326113.13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10192816.01</v>
          </cell>
          <cell r="H22">
            <v>455137.3699999992</v>
          </cell>
          <cell r="I22">
            <v>16.258796569179022</v>
          </cell>
          <cell r="J22">
            <v>-2344192.630000001</v>
          </cell>
          <cell r="K22">
            <v>84.34801038377257</v>
          </cell>
          <cell r="L22">
            <v>-1891423.9900000002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5212605.15</v>
          </cell>
          <cell r="H23">
            <v>216742.4500000002</v>
          </cell>
          <cell r="I23">
            <v>12.572753386785601</v>
          </cell>
          <cell r="J23">
            <v>-1507163.5499999998</v>
          </cell>
          <cell r="K23">
            <v>83.37800304713461</v>
          </cell>
          <cell r="L23">
            <v>-1039169.8499999996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5156953.29</v>
          </cell>
          <cell r="H24">
            <v>473036.04000000004</v>
          </cell>
          <cell r="I24">
            <v>36.42128750606334</v>
          </cell>
          <cell r="J24">
            <v>-825753.96</v>
          </cell>
          <cell r="K24">
            <v>96.81266776227234</v>
          </cell>
          <cell r="L24">
            <v>-169780.70999999996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7015803.63</v>
          </cell>
          <cell r="H25">
            <v>472490.26999999955</v>
          </cell>
          <cell r="I25">
            <v>20.634519970041097</v>
          </cell>
          <cell r="J25">
            <v>-1817314.7300000004</v>
          </cell>
          <cell r="K25">
            <v>82.82843444210371</v>
          </cell>
          <cell r="L25">
            <v>-1454480.37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4344740.76</v>
          </cell>
          <cell r="H26">
            <v>189761</v>
          </cell>
          <cell r="I26">
            <v>11.693863465496628</v>
          </cell>
          <cell r="J26">
            <v>-1432979</v>
          </cell>
          <cell r="K26">
            <v>79.37868559688751</v>
          </cell>
          <cell r="L26">
            <v>-1128694.2400000002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3706439.6</v>
          </cell>
          <cell r="H27">
            <v>266989.03000000026</v>
          </cell>
          <cell r="I27">
            <v>23.50625934896434</v>
          </cell>
          <cell r="J27">
            <v>-868831.9699999997</v>
          </cell>
          <cell r="K27">
            <v>91.22717252935611</v>
          </cell>
          <cell r="L27">
            <v>-356428.3999999999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7178317.68</v>
          </cell>
          <cell r="H28">
            <v>318366.16000000015</v>
          </cell>
          <cell r="I28">
            <v>14.375818603401532</v>
          </cell>
          <cell r="J28">
            <v>-1896228.8399999999</v>
          </cell>
          <cell r="K28">
            <v>86.39378223375692</v>
          </cell>
          <cell r="L28">
            <v>-1130518.3200000003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14623111.1</v>
          </cell>
          <cell r="H29">
            <v>1462742.2599999998</v>
          </cell>
          <cell r="I29">
            <v>32.89687094057998</v>
          </cell>
          <cell r="J29">
            <v>-2983705.74</v>
          </cell>
          <cell r="K29">
            <v>88.00126413219576</v>
          </cell>
          <cell r="L29">
            <v>-1993821.9000000004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5610532.2</v>
          </cell>
          <cell r="H30">
            <v>339181.75</v>
          </cell>
          <cell r="I30">
            <v>17.12913700764338</v>
          </cell>
          <cell r="J30">
            <v>-1640963.25</v>
          </cell>
          <cell r="K30">
            <v>85.09242116844017</v>
          </cell>
          <cell r="L30">
            <v>-982924.7999999998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5662973.74</v>
          </cell>
          <cell r="H31">
            <v>321974.9199999999</v>
          </cell>
          <cell r="I31">
            <v>16.936795582202983</v>
          </cell>
          <cell r="J31">
            <v>-1579063.08</v>
          </cell>
          <cell r="K31">
            <v>83.32112726371737</v>
          </cell>
          <cell r="L31">
            <v>-1133590.2599999998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2126749.64</v>
          </cell>
          <cell r="H32">
            <v>141723.00000000023</v>
          </cell>
          <cell r="I32">
            <v>20.118162602757067</v>
          </cell>
          <cell r="J32">
            <v>-562729.9999999998</v>
          </cell>
          <cell r="K32">
            <v>89.25321225586248</v>
          </cell>
          <cell r="L32">
            <v>-256077.35999999987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5544831.98</v>
          </cell>
          <cell r="H33">
            <v>387345.8800000008</v>
          </cell>
          <cell r="I33">
            <v>19.094415705157633</v>
          </cell>
          <cell r="J33">
            <v>-1641236.1199999992</v>
          </cell>
          <cell r="K33">
            <v>78.10170318988571</v>
          </cell>
          <cell r="L33">
            <v>-1554670.0199999996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3923210.34</v>
          </cell>
          <cell r="H34">
            <v>198403.08999999985</v>
          </cell>
          <cell r="I34">
            <v>14.405847201649665</v>
          </cell>
          <cell r="J34">
            <v>-1178836.9100000001</v>
          </cell>
          <cell r="K34">
            <v>84.14951642897435</v>
          </cell>
          <cell r="L34">
            <v>-738979.6600000001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8411075.45</v>
          </cell>
          <cell r="H35">
            <v>457244.01999999955</v>
          </cell>
          <cell r="I35">
            <v>15.115754640572558</v>
          </cell>
          <cell r="J35">
            <v>-2567705.9800000004</v>
          </cell>
          <cell r="K35">
            <v>79.84253998190151</v>
          </cell>
          <cell r="L35">
            <v>-2123503.5500000007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961980796.73</v>
          </cell>
          <cell r="H36">
            <v>97199321.0900001</v>
          </cell>
          <cell r="I36">
            <v>31.65006654342725</v>
          </cell>
          <cell r="J36">
            <v>-209906892.91</v>
          </cell>
          <cell r="K36">
            <v>83.60584618249173</v>
          </cell>
          <cell r="L36">
            <v>-188633473.2700001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224186494.21</v>
      </c>
      <c r="F10" s="33">
        <f>'[5]вспомогат'!H10</f>
        <v>22070801.640000015</v>
      </c>
      <c r="G10" s="34">
        <f>'[5]вспомогат'!I10</f>
        <v>29.947119189058775</v>
      </c>
      <c r="H10" s="35">
        <f>'[5]вспомогат'!J10</f>
        <v>-51628446.359999985</v>
      </c>
      <c r="I10" s="36">
        <f>'[5]вспомогат'!K10</f>
        <v>81.83548134237199</v>
      </c>
      <c r="J10" s="37">
        <f>'[5]вспомогат'!L10</f>
        <v>-49761297.78999999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451573462.43</v>
      </c>
      <c r="F12" s="38">
        <f>'[5]вспомогат'!H11</f>
        <v>51704260.28000003</v>
      </c>
      <c r="G12" s="39">
        <f>'[5]вспомогат'!I11</f>
        <v>37.67977329868345</v>
      </c>
      <c r="H12" s="35">
        <f>'[5]вспомогат'!J11</f>
        <v>-85515939.71999997</v>
      </c>
      <c r="I12" s="36">
        <f>'[5]вспомогат'!K11</f>
        <v>86.12709001687168</v>
      </c>
      <c r="J12" s="37">
        <f>'[5]вспомогат'!L11</f>
        <v>-72737137.57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31889518.13</v>
      </c>
      <c r="F13" s="38">
        <f>'[5]вспомогат'!H12</f>
        <v>2072101.5899999999</v>
      </c>
      <c r="G13" s="39">
        <f>'[5]вспомогат'!I12</f>
        <v>18.80387952567543</v>
      </c>
      <c r="H13" s="35">
        <f>'[5]вспомогат'!J12</f>
        <v>-8947441.41</v>
      </c>
      <c r="I13" s="36">
        <f>'[5]вспомогат'!K12</f>
        <v>80.967784363968</v>
      </c>
      <c r="J13" s="37">
        <f>'[5]вспомогат'!L12</f>
        <v>-7495921.870000001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74406901.3</v>
      </c>
      <c r="F14" s="38">
        <f>'[5]вспомогат'!H13</f>
        <v>8250215.029999994</v>
      </c>
      <c r="G14" s="39">
        <f>'[5]вспомогат'!I13</f>
        <v>31.612436836165685</v>
      </c>
      <c r="H14" s="35">
        <f>'[5]вспомогат'!J13</f>
        <v>-17847788.970000006</v>
      </c>
      <c r="I14" s="36">
        <f>'[5]вспомогат'!K13</f>
        <v>80.65378714079469</v>
      </c>
      <c r="J14" s="37">
        <f>'[5]вспомогат'!L13</f>
        <v>-17847788.700000003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36067150.08</v>
      </c>
      <c r="F15" s="38">
        <f>'[5]вспомогат'!H14</f>
        <v>2768144.919999998</v>
      </c>
      <c r="G15" s="39">
        <f>'[5]вспомогат'!I14</f>
        <v>21.394056813395302</v>
      </c>
      <c r="H15" s="35">
        <f>'[5]вспомогат'!J14</f>
        <v>-10170705.080000002</v>
      </c>
      <c r="I15" s="36">
        <f>'[5]вспомогат'!K14</f>
        <v>69.33876900983066</v>
      </c>
      <c r="J15" s="37">
        <f>'[5]вспомогат'!L14</f>
        <v>-15948699.920000002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6169311.94</v>
      </c>
      <c r="F16" s="38">
        <f>'[5]вспомогат'!H15</f>
        <v>433187.7000000002</v>
      </c>
      <c r="G16" s="39">
        <f>'[5]вспомогат'!I15</f>
        <v>21.334513692743755</v>
      </c>
      <c r="H16" s="35">
        <f>'[5]вспомогат'!J15</f>
        <v>-1597267.2999999998</v>
      </c>
      <c r="I16" s="36">
        <f>'[5]вспомогат'!K15</f>
        <v>81.49863160821867</v>
      </c>
      <c r="J16" s="37">
        <f>'[5]вспомогат'!L15</f>
        <v>-1400523.0599999996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600106343.8800001</v>
      </c>
      <c r="F17" s="42">
        <f>SUM(F12:F16)</f>
        <v>65227909.520000026</v>
      </c>
      <c r="G17" s="43">
        <f>F17/D17*100</f>
        <v>34.456143514400104</v>
      </c>
      <c r="H17" s="42">
        <f>SUM(H12:H16)</f>
        <v>-124079142.47999996</v>
      </c>
      <c r="I17" s="44">
        <f>E17/C17*100</f>
        <v>83.86803680424848</v>
      </c>
      <c r="J17" s="42">
        <f>SUM(J12:J16)</f>
        <v>-115430071.12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5618364.93</v>
      </c>
      <c r="F18" s="46">
        <f>'[5]вспомогат'!H16</f>
        <v>422208.89999999944</v>
      </c>
      <c r="G18" s="47">
        <f>'[5]вспомогат'!I16</f>
        <v>25.036180728714175</v>
      </c>
      <c r="H18" s="48">
        <f>'[5]вспомогат'!J16</f>
        <v>-1264186.1000000006</v>
      </c>
      <c r="I18" s="49">
        <f>'[5]вспомогат'!K16</f>
        <v>93.08655891219398</v>
      </c>
      <c r="J18" s="50">
        <f>'[5]вспомогат'!L16</f>
        <v>-417270.0700000003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22188708.83</v>
      </c>
      <c r="F19" s="38">
        <f>'[5]вспомогат'!H17</f>
        <v>2372968.8099999987</v>
      </c>
      <c r="G19" s="39">
        <f>'[5]вспомогат'!I17</f>
        <v>35.77457665063848</v>
      </c>
      <c r="H19" s="35">
        <f>'[5]вспомогат'!J17</f>
        <v>-4260146.190000001</v>
      </c>
      <c r="I19" s="36">
        <f>'[5]вспомогат'!K17</f>
        <v>88.35105685400808</v>
      </c>
      <c r="J19" s="37">
        <f>'[5]вспомогат'!L17</f>
        <v>-2925545.170000002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1855770.15</v>
      </c>
      <c r="F20" s="38">
        <f>'[5]вспомогат'!H18</f>
        <v>118877.17999999993</v>
      </c>
      <c r="G20" s="39">
        <f>'[5]вспомогат'!I18</f>
        <v>15.109079516467474</v>
      </c>
      <c r="H20" s="35">
        <f>'[5]вспомогат'!J18</f>
        <v>-667915.8200000001</v>
      </c>
      <c r="I20" s="36">
        <f>'[5]вспомогат'!K18</f>
        <v>77.31789297644929</v>
      </c>
      <c r="J20" s="37">
        <f>'[5]вспомогат'!L18</f>
        <v>-544411.8500000001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3893329.03</v>
      </c>
      <c r="F21" s="38">
        <f>'[5]вспомогат'!H19</f>
        <v>238351.6799999997</v>
      </c>
      <c r="G21" s="39">
        <f>'[5]вспомогат'!I19</f>
        <v>17.24786384161165</v>
      </c>
      <c r="H21" s="35">
        <f>'[5]вспомогат'!J19</f>
        <v>-1143568.3200000003</v>
      </c>
      <c r="I21" s="36">
        <f>'[5]вспомогат'!K19</f>
        <v>82.82186231545082</v>
      </c>
      <c r="J21" s="37">
        <f>'[5]вспомогат'!L19</f>
        <v>-807517.9700000002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9135194.26</v>
      </c>
      <c r="F22" s="38">
        <f>'[5]вспомогат'!H20</f>
        <v>657141.7300000004</v>
      </c>
      <c r="G22" s="39">
        <f>'[5]вспомогат'!I20</f>
        <v>22.16384928325363</v>
      </c>
      <c r="H22" s="35">
        <f>'[5]вспомогат'!J20</f>
        <v>-2307784.2699999996</v>
      </c>
      <c r="I22" s="36">
        <f>'[5]вспомогат'!K20</f>
        <v>86.16175655704377</v>
      </c>
      <c r="J22" s="37">
        <f>'[5]вспомогат'!L20</f>
        <v>-1467182.7400000002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6286430.87</v>
      </c>
      <c r="F23" s="38">
        <f>'[5]вспомогат'!H21</f>
        <v>389924.38999999966</v>
      </c>
      <c r="G23" s="39">
        <f>'[5]вспомогат'!I21</f>
        <v>18.577364475668922</v>
      </c>
      <c r="H23" s="35">
        <f>'[5]вспомогат'!J21</f>
        <v>-1708997.6100000003</v>
      </c>
      <c r="I23" s="36">
        <f>'[5]вспомогат'!K21</f>
        <v>82.57989536743564</v>
      </c>
      <c r="J23" s="37">
        <f>'[5]вспомогат'!L21</f>
        <v>-1326113.13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10192816.01</v>
      </c>
      <c r="F24" s="38">
        <f>'[5]вспомогат'!H22</f>
        <v>455137.3699999992</v>
      </c>
      <c r="G24" s="39">
        <f>'[5]вспомогат'!I22</f>
        <v>16.258796569179022</v>
      </c>
      <c r="H24" s="35">
        <f>'[5]вспомогат'!J22</f>
        <v>-2344192.630000001</v>
      </c>
      <c r="I24" s="36">
        <f>'[5]вспомогат'!K22</f>
        <v>84.34801038377257</v>
      </c>
      <c r="J24" s="37">
        <f>'[5]вспомогат'!L22</f>
        <v>-1891423.9900000002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5212605.15</v>
      </c>
      <c r="F25" s="38">
        <f>'[5]вспомогат'!H23</f>
        <v>216742.4500000002</v>
      </c>
      <c r="G25" s="39">
        <f>'[5]вспомогат'!I23</f>
        <v>12.572753386785601</v>
      </c>
      <c r="H25" s="35">
        <f>'[5]вспомогат'!J23</f>
        <v>-1507163.5499999998</v>
      </c>
      <c r="I25" s="36">
        <f>'[5]вспомогат'!K23</f>
        <v>83.37800304713461</v>
      </c>
      <c r="J25" s="37">
        <f>'[5]вспомогат'!L23</f>
        <v>-1039169.8499999996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5156953.29</v>
      </c>
      <c r="F26" s="38">
        <f>'[5]вспомогат'!H24</f>
        <v>473036.04000000004</v>
      </c>
      <c r="G26" s="39">
        <f>'[5]вспомогат'!I24</f>
        <v>36.42128750606334</v>
      </c>
      <c r="H26" s="35">
        <f>'[5]вспомогат'!J24</f>
        <v>-825753.96</v>
      </c>
      <c r="I26" s="36">
        <f>'[5]вспомогат'!K24</f>
        <v>96.81266776227234</v>
      </c>
      <c r="J26" s="37">
        <f>'[5]вспомогат'!L24</f>
        <v>-169780.70999999996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7015803.63</v>
      </c>
      <c r="F27" s="38">
        <f>'[5]вспомогат'!H25</f>
        <v>472490.26999999955</v>
      </c>
      <c r="G27" s="39">
        <f>'[5]вспомогат'!I25</f>
        <v>20.634519970041097</v>
      </c>
      <c r="H27" s="35">
        <f>'[5]вспомогат'!J25</f>
        <v>-1817314.7300000004</v>
      </c>
      <c r="I27" s="36">
        <f>'[5]вспомогат'!K25</f>
        <v>82.82843444210371</v>
      </c>
      <c r="J27" s="37">
        <f>'[5]вспомогат'!L25</f>
        <v>-1454480.37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4344740.76</v>
      </c>
      <c r="F28" s="38">
        <f>'[5]вспомогат'!H26</f>
        <v>189761</v>
      </c>
      <c r="G28" s="39">
        <f>'[5]вспомогат'!I26</f>
        <v>11.693863465496628</v>
      </c>
      <c r="H28" s="35">
        <f>'[5]вспомогат'!J26</f>
        <v>-1432979</v>
      </c>
      <c r="I28" s="36">
        <f>'[5]вспомогат'!K26</f>
        <v>79.37868559688751</v>
      </c>
      <c r="J28" s="37">
        <f>'[5]вспомогат'!L26</f>
        <v>-1128694.2400000002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3706439.6</v>
      </c>
      <c r="F29" s="38">
        <f>'[5]вспомогат'!H27</f>
        <v>266989.03000000026</v>
      </c>
      <c r="G29" s="39">
        <f>'[5]вспомогат'!I27</f>
        <v>23.50625934896434</v>
      </c>
      <c r="H29" s="35">
        <f>'[5]вспомогат'!J27</f>
        <v>-868831.9699999997</v>
      </c>
      <c r="I29" s="36">
        <f>'[5]вспомогат'!K27</f>
        <v>91.22717252935611</v>
      </c>
      <c r="J29" s="37">
        <f>'[5]вспомогат'!L27</f>
        <v>-356428.3999999999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7178317.68</v>
      </c>
      <c r="F30" s="38">
        <f>'[5]вспомогат'!H28</f>
        <v>318366.16000000015</v>
      </c>
      <c r="G30" s="39">
        <f>'[5]вспомогат'!I28</f>
        <v>14.375818603401532</v>
      </c>
      <c r="H30" s="35">
        <f>'[5]вспомогат'!J28</f>
        <v>-1896228.8399999999</v>
      </c>
      <c r="I30" s="36">
        <f>'[5]вспомогат'!K28</f>
        <v>86.39378223375692</v>
      </c>
      <c r="J30" s="37">
        <f>'[5]вспомогат'!L28</f>
        <v>-1130518.3200000003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14623111.1</v>
      </c>
      <c r="F31" s="38">
        <f>'[5]вспомогат'!H29</f>
        <v>1462742.2599999998</v>
      </c>
      <c r="G31" s="39">
        <f>'[5]вспомогат'!I29</f>
        <v>32.89687094057998</v>
      </c>
      <c r="H31" s="35">
        <f>'[5]вспомогат'!J29</f>
        <v>-2983705.74</v>
      </c>
      <c r="I31" s="36">
        <f>'[5]вспомогат'!K29</f>
        <v>88.00126413219576</v>
      </c>
      <c r="J31" s="37">
        <f>'[5]вспомогат'!L29</f>
        <v>-1993821.9000000004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5610532.2</v>
      </c>
      <c r="F32" s="38">
        <f>'[5]вспомогат'!H30</f>
        <v>339181.75</v>
      </c>
      <c r="G32" s="39">
        <f>'[5]вспомогат'!I30</f>
        <v>17.12913700764338</v>
      </c>
      <c r="H32" s="35">
        <f>'[5]вспомогат'!J30</f>
        <v>-1640963.25</v>
      </c>
      <c r="I32" s="36">
        <f>'[5]вспомогат'!K30</f>
        <v>85.09242116844017</v>
      </c>
      <c r="J32" s="37">
        <f>'[5]вспомогат'!L30</f>
        <v>-982924.7999999998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5662973.74</v>
      </c>
      <c r="F33" s="38">
        <f>'[5]вспомогат'!H31</f>
        <v>321974.9199999999</v>
      </c>
      <c r="G33" s="39">
        <f>'[5]вспомогат'!I31</f>
        <v>16.936795582202983</v>
      </c>
      <c r="H33" s="35">
        <f>'[5]вспомогат'!J31</f>
        <v>-1579063.08</v>
      </c>
      <c r="I33" s="36">
        <f>'[5]вспомогат'!K31</f>
        <v>83.32112726371737</v>
      </c>
      <c r="J33" s="37">
        <f>'[5]вспомогат'!L31</f>
        <v>-1133590.2599999998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2126749.64</v>
      </c>
      <c r="F34" s="38">
        <f>'[5]вспомогат'!H32</f>
        <v>141723.00000000023</v>
      </c>
      <c r="G34" s="39">
        <f>'[5]вспомогат'!I32</f>
        <v>20.118162602757067</v>
      </c>
      <c r="H34" s="35">
        <f>'[5]вспомогат'!J32</f>
        <v>-562729.9999999998</v>
      </c>
      <c r="I34" s="36">
        <f>'[5]вспомогат'!K32</f>
        <v>89.25321225586248</v>
      </c>
      <c r="J34" s="37">
        <f>'[5]вспомогат'!L32</f>
        <v>-256077.35999999987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5544831.98</v>
      </c>
      <c r="F35" s="38">
        <f>'[5]вспомогат'!H33</f>
        <v>387345.8800000008</v>
      </c>
      <c r="G35" s="39">
        <f>'[5]вспомогат'!I33</f>
        <v>19.094415705157633</v>
      </c>
      <c r="H35" s="35">
        <f>'[5]вспомогат'!J33</f>
        <v>-1641236.1199999992</v>
      </c>
      <c r="I35" s="36">
        <f>'[5]вспомогат'!K33</f>
        <v>78.10170318988571</v>
      </c>
      <c r="J35" s="37">
        <f>'[5]вспомогат'!L33</f>
        <v>-1554670.0199999996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3923210.34</v>
      </c>
      <c r="F36" s="38">
        <f>'[5]вспомогат'!H34</f>
        <v>198403.08999999985</v>
      </c>
      <c r="G36" s="39">
        <f>'[5]вспомогат'!I34</f>
        <v>14.405847201649665</v>
      </c>
      <c r="H36" s="35">
        <f>'[5]вспомогат'!J34</f>
        <v>-1178836.9100000001</v>
      </c>
      <c r="I36" s="36">
        <f>'[5]вспомогат'!K34</f>
        <v>84.14951642897435</v>
      </c>
      <c r="J36" s="37">
        <f>'[5]вспомогат'!L34</f>
        <v>-738979.6600000001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8411075.45</v>
      </c>
      <c r="F37" s="38">
        <f>'[5]вспомогат'!H35</f>
        <v>457244.01999999955</v>
      </c>
      <c r="G37" s="39">
        <f>'[5]вспомогат'!I35</f>
        <v>15.115754640572558</v>
      </c>
      <c r="H37" s="35">
        <f>'[5]вспомогат'!J35</f>
        <v>-2567705.9800000004</v>
      </c>
      <c r="I37" s="36">
        <f>'[5]вспомогат'!K35</f>
        <v>79.84253998190151</v>
      </c>
      <c r="J37" s="37">
        <f>'[5]вспомогат'!L35</f>
        <v>-2123503.5500000007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137687958.64</v>
      </c>
      <c r="F38" s="42">
        <f>SUM(F18:F37)</f>
        <v>9900609.929999996</v>
      </c>
      <c r="G38" s="43">
        <f>F38/D38*100</f>
        <v>22.450406433899158</v>
      </c>
      <c r="H38" s="42">
        <f>SUM(H18:H37)</f>
        <v>-34199304.07</v>
      </c>
      <c r="I38" s="44">
        <f>E38/C38*100</f>
        <v>85.45143971053992</v>
      </c>
      <c r="J38" s="42">
        <f>SUM(J18:J37)</f>
        <v>-23442104.360000003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961980796.73</v>
      </c>
      <c r="F39" s="53">
        <f>'[5]вспомогат'!H36</f>
        <v>97199321.0900001</v>
      </c>
      <c r="G39" s="54">
        <f>'[5]вспомогат'!I36</f>
        <v>31.65006654342725</v>
      </c>
      <c r="H39" s="53">
        <f>'[5]вспомогат'!J36</f>
        <v>-209906892.91</v>
      </c>
      <c r="I39" s="54">
        <f>'[5]вспомогат'!K36</f>
        <v>83.60584618249173</v>
      </c>
      <c r="J39" s="53">
        <f>'[5]вспомогат'!L36</f>
        <v>-188633473.2700001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2013-04-10T04:38:10Z</dcterms:created>
  <dcterms:modified xsi:type="dcterms:W3CDTF">2013-04-10T04:38:26Z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