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<sst xmlns="http://schemas.openxmlformats.org/spreadsheetml/2006/main" count="47" uniqueCount="42">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</sst>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05.04.2013</v>
          </cell>
        </row>
        <row r="6">
          <cell r="G6" t="str">
            <v>Фактично надійшло на 05.04.2013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221113316.62</v>
          </cell>
          <cell r="H10">
            <v>18997624.050000012</v>
          </cell>
          <cell r="I10">
            <v>25.777229165214838</v>
          </cell>
          <cell r="J10">
            <v>-54701623.94999999</v>
          </cell>
          <cell r="K10">
            <v>80.71366993167808</v>
          </cell>
          <cell r="L10">
            <v>-52834475.379999995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446773640.95</v>
          </cell>
          <cell r="H11">
            <v>46904438.80000001</v>
          </cell>
          <cell r="I11">
            <v>34.18187613776981</v>
          </cell>
          <cell r="J11">
            <v>-90315761.19999999</v>
          </cell>
          <cell r="K11">
            <v>85.21163618473477</v>
          </cell>
          <cell r="L11">
            <v>-77536959.05000001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31487576.21</v>
          </cell>
          <cell r="H12">
            <v>1670159.6700000018</v>
          </cell>
          <cell r="I12">
            <v>15.156342418192859</v>
          </cell>
          <cell r="J12">
            <v>-9349383.329999998</v>
          </cell>
          <cell r="K12">
            <v>79.94725007515467</v>
          </cell>
          <cell r="L12">
            <v>-7897863.789999999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74182570.87</v>
          </cell>
          <cell r="H13">
            <v>8025884.6000000015</v>
          </cell>
          <cell r="I13">
            <v>30.75286753730286</v>
          </cell>
          <cell r="J13">
            <v>-18072119.4</v>
          </cell>
          <cell r="K13">
            <v>80.41062288540562</v>
          </cell>
          <cell r="L13">
            <v>-18072119.129999995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35369442.06</v>
          </cell>
          <cell r="H14">
            <v>2070436.9000000022</v>
          </cell>
          <cell r="I14">
            <v>16.00170726146452</v>
          </cell>
          <cell r="J14">
            <v>-10868413.099999998</v>
          </cell>
          <cell r="K14">
            <v>67.9974316674629</v>
          </cell>
          <cell r="L14">
            <v>-16646407.939999998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6100810.77</v>
          </cell>
          <cell r="H15">
            <v>364686.52999999933</v>
          </cell>
          <cell r="I15">
            <v>17.960827991755508</v>
          </cell>
          <cell r="J15">
            <v>-1665768.4700000007</v>
          </cell>
          <cell r="K15">
            <v>80.5937087135981</v>
          </cell>
          <cell r="L15">
            <v>-1469024.2300000004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5535098.87</v>
          </cell>
          <cell r="H16">
            <v>338942.83999999985</v>
          </cell>
          <cell r="I16">
            <v>20.098662531613286</v>
          </cell>
          <cell r="J16">
            <v>-1347452.1600000001</v>
          </cell>
          <cell r="K16">
            <v>91.70698476630876</v>
          </cell>
          <cell r="L16">
            <v>-500536.1299999999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20462481.86</v>
          </cell>
          <cell r="H17">
            <v>646741.8399999999</v>
          </cell>
          <cell r="I17">
            <v>9.750197908524122</v>
          </cell>
          <cell r="J17">
            <v>-5986373.16</v>
          </cell>
          <cell r="K17">
            <v>81.47756194549916</v>
          </cell>
          <cell r="L17">
            <v>-4651772.140000001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1798165.44</v>
          </cell>
          <cell r="H18">
            <v>61272.46999999997</v>
          </cell>
          <cell r="I18">
            <v>7.7876226656820755</v>
          </cell>
          <cell r="J18">
            <v>-725520.53</v>
          </cell>
          <cell r="K18">
            <v>74.91787872752982</v>
          </cell>
          <cell r="L18">
            <v>-602016.56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3836200.45</v>
          </cell>
          <cell r="H19">
            <v>181223.1000000001</v>
          </cell>
          <cell r="I19">
            <v>13.113863320597435</v>
          </cell>
          <cell r="J19">
            <v>-1200696.9</v>
          </cell>
          <cell r="K19">
            <v>81.60657962277863</v>
          </cell>
          <cell r="L19">
            <v>-864646.5499999998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8984743.26</v>
          </cell>
          <cell r="H20">
            <v>506690.73000000045</v>
          </cell>
          <cell r="I20">
            <v>17.089489923188655</v>
          </cell>
          <cell r="J20">
            <v>-2458235.2699999996</v>
          </cell>
          <cell r="K20">
            <v>84.74272571141358</v>
          </cell>
          <cell r="L20">
            <v>-1617633.7400000002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6165713.33</v>
          </cell>
          <cell r="H21">
            <v>269206.8499999996</v>
          </cell>
          <cell r="I21">
            <v>12.825957801195074</v>
          </cell>
          <cell r="J21">
            <v>-1829715.1500000004</v>
          </cell>
          <cell r="K21">
            <v>80.994124040531</v>
          </cell>
          <cell r="L21">
            <v>-1446830.67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10132009.74</v>
          </cell>
          <cell r="H22">
            <v>394331.0999999996</v>
          </cell>
          <cell r="I22">
            <v>14.08662429938591</v>
          </cell>
          <cell r="J22">
            <v>-2404998.9000000004</v>
          </cell>
          <cell r="K22">
            <v>83.8448238366666</v>
          </cell>
          <cell r="L22">
            <v>-1952230.2599999998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5164156.62</v>
          </cell>
          <cell r="H23">
            <v>168293.91999999993</v>
          </cell>
          <cell r="I23">
            <v>9.762360592746933</v>
          </cell>
          <cell r="J23">
            <v>-1555612.08</v>
          </cell>
          <cell r="K23">
            <v>82.60304665475006</v>
          </cell>
          <cell r="L23">
            <v>-1087618.38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5001083.9</v>
          </cell>
          <cell r="H24">
            <v>317166.6500000004</v>
          </cell>
          <cell r="I24">
            <v>24.42016415278839</v>
          </cell>
          <cell r="J24">
            <v>-981623.3499999996</v>
          </cell>
          <cell r="K24">
            <v>93.88649592789879</v>
          </cell>
          <cell r="L24">
            <v>-325650.0999999996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6867713.81</v>
          </cell>
          <cell r="H25">
            <v>324400.44999999925</v>
          </cell>
          <cell r="I25">
            <v>14.167164889586637</v>
          </cell>
          <cell r="J25">
            <v>-1965404.5500000007</v>
          </cell>
          <cell r="K25">
            <v>81.08008905014282</v>
          </cell>
          <cell r="L25">
            <v>-1602570.1900000004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4303467.45</v>
          </cell>
          <cell r="H26">
            <v>148487.6900000004</v>
          </cell>
          <cell r="I26">
            <v>9.150430136682425</v>
          </cell>
          <cell r="J26">
            <v>-1474252.3099999996</v>
          </cell>
          <cell r="K26">
            <v>78.62461964013458</v>
          </cell>
          <cell r="L26">
            <v>-1169967.5499999998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3672208.2</v>
          </cell>
          <cell r="H27">
            <v>232757.63000000035</v>
          </cell>
          <cell r="I27">
            <v>20.492456998065748</v>
          </cell>
          <cell r="J27">
            <v>-903063.3699999996</v>
          </cell>
          <cell r="K27">
            <v>90.3846297738445</v>
          </cell>
          <cell r="L27">
            <v>-390659.7999999998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7123018.9</v>
          </cell>
          <cell r="H28">
            <v>263067.3800000008</v>
          </cell>
          <cell r="I28">
            <v>11.878803122015574</v>
          </cell>
          <cell r="J28">
            <v>-1951527.6199999992</v>
          </cell>
          <cell r="K28">
            <v>85.72824039372061</v>
          </cell>
          <cell r="L28">
            <v>-1185817.0999999996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14492669.77</v>
          </cell>
          <cell r="H29">
            <v>1332300.9299999997</v>
          </cell>
          <cell r="I29">
            <v>29.963263485820583</v>
          </cell>
          <cell r="J29">
            <v>-3114147.0700000003</v>
          </cell>
          <cell r="K29">
            <v>87.21627372512123</v>
          </cell>
          <cell r="L29">
            <v>-2124263.2300000004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5534338.05</v>
          </cell>
          <cell r="H30">
            <v>262987.5999999996</v>
          </cell>
          <cell r="I30">
            <v>13.281229404917298</v>
          </cell>
          <cell r="J30">
            <v>-1717157.4000000004</v>
          </cell>
          <cell r="K30">
            <v>83.93681872802082</v>
          </cell>
          <cell r="L30">
            <v>-1059118.9500000002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5579586.45</v>
          </cell>
          <cell r="H31">
            <v>238587.6299999999</v>
          </cell>
          <cell r="I31">
            <v>12.550387209513955</v>
          </cell>
          <cell r="J31">
            <v>-1662450.37</v>
          </cell>
          <cell r="K31">
            <v>82.09422364006284</v>
          </cell>
          <cell r="L31">
            <v>-1216977.5499999998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2103250.59</v>
          </cell>
          <cell r="H32">
            <v>118223.94999999995</v>
          </cell>
          <cell r="I32">
            <v>16.78237582918945</v>
          </cell>
          <cell r="J32">
            <v>-586229.05</v>
          </cell>
          <cell r="K32">
            <v>88.26702861768815</v>
          </cell>
          <cell r="L32">
            <v>-279576.41000000015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5386561.94</v>
          </cell>
          <cell r="H33">
            <v>229075.84000000078</v>
          </cell>
          <cell r="I33">
            <v>11.292412138133967</v>
          </cell>
          <cell r="J33">
            <v>-1799506.1599999992</v>
          </cell>
          <cell r="K33">
            <v>75.87239133111026</v>
          </cell>
          <cell r="L33">
            <v>-1712940.0599999996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3896387.36</v>
          </cell>
          <cell r="H34">
            <v>171580.10999999987</v>
          </cell>
          <cell r="I34">
            <v>12.458257819987791</v>
          </cell>
          <cell r="J34">
            <v>-1205659.8900000001</v>
          </cell>
          <cell r="K34">
            <v>83.57418638022045</v>
          </cell>
          <cell r="L34">
            <v>-765802.6400000001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8259508.7</v>
          </cell>
          <cell r="H35">
            <v>305677.2700000005</v>
          </cell>
          <cell r="I35">
            <v>10.105200747119802</v>
          </cell>
          <cell r="J35">
            <v>-2719272.7299999995</v>
          </cell>
          <cell r="K35">
            <v>78.40378528653115</v>
          </cell>
          <cell r="L35">
            <v>-2275070.3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949325722.1700003</v>
          </cell>
          <cell r="H36">
            <v>84544246.53000002</v>
          </cell>
          <cell r="I36">
            <v>27.529318091232113</v>
          </cell>
          <cell r="J36">
            <v>-222561967.47</v>
          </cell>
          <cell r="K36">
            <v>82.50599240091124</v>
          </cell>
          <cell r="L36">
            <v>-201288547.82999995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221113316.62</v>
      </c>
      <c r="F10" s="33">
        <f>'[5]вспомогат'!H10</f>
        <v>18997624.050000012</v>
      </c>
      <c r="G10" s="34">
        <f>'[5]вспомогат'!I10</f>
        <v>25.777229165214838</v>
      </c>
      <c r="H10" s="35">
        <f>'[5]вспомогат'!J10</f>
        <v>-54701623.94999999</v>
      </c>
      <c r="I10" s="36">
        <f>'[5]вспомогат'!K10</f>
        <v>80.71366993167808</v>
      </c>
      <c r="J10" s="37">
        <f>'[5]вспомогат'!L10</f>
        <v>-52834475.379999995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446773640.95</v>
      </c>
      <c r="F12" s="38">
        <f>'[5]вспомогат'!H11</f>
        <v>46904438.80000001</v>
      </c>
      <c r="G12" s="39">
        <f>'[5]вспомогат'!I11</f>
        <v>34.18187613776981</v>
      </c>
      <c r="H12" s="35">
        <f>'[5]вспомогат'!J11</f>
        <v>-90315761.19999999</v>
      </c>
      <c r="I12" s="36">
        <f>'[5]вспомогат'!K11</f>
        <v>85.21163618473477</v>
      </c>
      <c r="J12" s="37">
        <f>'[5]вспомогат'!L11</f>
        <v>-77536959.05000001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31487576.21</v>
      </c>
      <c r="F13" s="38">
        <f>'[5]вспомогат'!H12</f>
        <v>1670159.6700000018</v>
      </c>
      <c r="G13" s="39">
        <f>'[5]вспомогат'!I12</f>
        <v>15.156342418192859</v>
      </c>
      <c r="H13" s="35">
        <f>'[5]вспомогат'!J12</f>
        <v>-9349383.329999998</v>
      </c>
      <c r="I13" s="36">
        <f>'[5]вспомогат'!K12</f>
        <v>79.94725007515467</v>
      </c>
      <c r="J13" s="37">
        <f>'[5]вспомогат'!L12</f>
        <v>-7897863.789999999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74182570.87</v>
      </c>
      <c r="F14" s="38">
        <f>'[5]вспомогат'!H13</f>
        <v>8025884.6000000015</v>
      </c>
      <c r="G14" s="39">
        <f>'[5]вспомогат'!I13</f>
        <v>30.75286753730286</v>
      </c>
      <c r="H14" s="35">
        <f>'[5]вспомогат'!J13</f>
        <v>-18072119.4</v>
      </c>
      <c r="I14" s="36">
        <f>'[5]вспомогат'!K13</f>
        <v>80.41062288540562</v>
      </c>
      <c r="J14" s="37">
        <f>'[5]вспомогат'!L13</f>
        <v>-18072119.129999995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35369442.06</v>
      </c>
      <c r="F15" s="38">
        <f>'[5]вспомогат'!H14</f>
        <v>2070436.9000000022</v>
      </c>
      <c r="G15" s="39">
        <f>'[5]вспомогат'!I14</f>
        <v>16.00170726146452</v>
      </c>
      <c r="H15" s="35">
        <f>'[5]вспомогат'!J14</f>
        <v>-10868413.099999998</v>
      </c>
      <c r="I15" s="36">
        <f>'[5]вспомогат'!K14</f>
        <v>67.9974316674629</v>
      </c>
      <c r="J15" s="37">
        <f>'[5]вспомогат'!L14</f>
        <v>-16646407.939999998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6100810.77</v>
      </c>
      <c r="F16" s="38">
        <f>'[5]вспомогат'!H15</f>
        <v>364686.52999999933</v>
      </c>
      <c r="G16" s="39">
        <f>'[5]вспомогат'!I15</f>
        <v>17.960827991755508</v>
      </c>
      <c r="H16" s="35">
        <f>'[5]вспомогат'!J15</f>
        <v>-1665768.4700000007</v>
      </c>
      <c r="I16" s="36">
        <f>'[5]вспомогат'!K15</f>
        <v>80.5937087135981</v>
      </c>
      <c r="J16" s="37">
        <f>'[5]вспомогат'!L15</f>
        <v>-1469024.2300000004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593914040.8599999</v>
      </c>
      <c r="F17" s="42">
        <f>SUM(F12:F16)</f>
        <v>59035606.500000015</v>
      </c>
      <c r="G17" s="43">
        <f>F17/D17*100</f>
        <v>31.185106881279843</v>
      </c>
      <c r="H17" s="42">
        <f>SUM(H12:H16)</f>
        <v>-130271445.49999997</v>
      </c>
      <c r="I17" s="44">
        <f>E17/C17*100</f>
        <v>83.00262969285775</v>
      </c>
      <c r="J17" s="42">
        <f>SUM(J12:J16)</f>
        <v>-121622374.14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5535098.87</v>
      </c>
      <c r="F18" s="46">
        <f>'[5]вспомогат'!H16</f>
        <v>338942.83999999985</v>
      </c>
      <c r="G18" s="47">
        <f>'[5]вспомогат'!I16</f>
        <v>20.098662531613286</v>
      </c>
      <c r="H18" s="48">
        <f>'[5]вспомогат'!J16</f>
        <v>-1347452.1600000001</v>
      </c>
      <c r="I18" s="49">
        <f>'[5]вспомогат'!K16</f>
        <v>91.70698476630876</v>
      </c>
      <c r="J18" s="50">
        <f>'[5]вспомогат'!L16</f>
        <v>-500536.1299999999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20462481.86</v>
      </c>
      <c r="F19" s="38">
        <f>'[5]вспомогат'!H17</f>
        <v>646741.8399999999</v>
      </c>
      <c r="G19" s="39">
        <f>'[5]вспомогат'!I17</f>
        <v>9.750197908524122</v>
      </c>
      <c r="H19" s="35">
        <f>'[5]вспомогат'!J17</f>
        <v>-5986373.16</v>
      </c>
      <c r="I19" s="36">
        <f>'[5]вспомогат'!K17</f>
        <v>81.47756194549916</v>
      </c>
      <c r="J19" s="37">
        <f>'[5]вспомогат'!L17</f>
        <v>-4651772.140000001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1798165.44</v>
      </c>
      <c r="F20" s="38">
        <f>'[5]вспомогат'!H18</f>
        <v>61272.46999999997</v>
      </c>
      <c r="G20" s="39">
        <f>'[5]вспомогат'!I18</f>
        <v>7.7876226656820755</v>
      </c>
      <c r="H20" s="35">
        <f>'[5]вспомогат'!J18</f>
        <v>-725520.53</v>
      </c>
      <c r="I20" s="36">
        <f>'[5]вспомогат'!K18</f>
        <v>74.91787872752982</v>
      </c>
      <c r="J20" s="37">
        <f>'[5]вспомогат'!L18</f>
        <v>-602016.56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3836200.45</v>
      </c>
      <c r="F21" s="38">
        <f>'[5]вспомогат'!H19</f>
        <v>181223.1000000001</v>
      </c>
      <c r="G21" s="39">
        <f>'[5]вспомогат'!I19</f>
        <v>13.113863320597435</v>
      </c>
      <c r="H21" s="35">
        <f>'[5]вспомогат'!J19</f>
        <v>-1200696.9</v>
      </c>
      <c r="I21" s="36">
        <f>'[5]вспомогат'!K19</f>
        <v>81.60657962277863</v>
      </c>
      <c r="J21" s="37">
        <f>'[5]вспомогат'!L19</f>
        <v>-864646.5499999998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8984743.26</v>
      </c>
      <c r="F22" s="38">
        <f>'[5]вспомогат'!H20</f>
        <v>506690.73000000045</v>
      </c>
      <c r="G22" s="39">
        <f>'[5]вспомогат'!I20</f>
        <v>17.089489923188655</v>
      </c>
      <c r="H22" s="35">
        <f>'[5]вспомогат'!J20</f>
        <v>-2458235.2699999996</v>
      </c>
      <c r="I22" s="36">
        <f>'[5]вспомогат'!K20</f>
        <v>84.74272571141358</v>
      </c>
      <c r="J22" s="37">
        <f>'[5]вспомогат'!L20</f>
        <v>-1617633.7400000002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6165713.33</v>
      </c>
      <c r="F23" s="38">
        <f>'[5]вспомогат'!H21</f>
        <v>269206.8499999996</v>
      </c>
      <c r="G23" s="39">
        <f>'[5]вспомогат'!I21</f>
        <v>12.825957801195074</v>
      </c>
      <c r="H23" s="35">
        <f>'[5]вспомогат'!J21</f>
        <v>-1829715.1500000004</v>
      </c>
      <c r="I23" s="36">
        <f>'[5]вспомогат'!K21</f>
        <v>80.994124040531</v>
      </c>
      <c r="J23" s="37">
        <f>'[5]вспомогат'!L21</f>
        <v>-1446830.67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10132009.74</v>
      </c>
      <c r="F24" s="38">
        <f>'[5]вспомогат'!H22</f>
        <v>394331.0999999996</v>
      </c>
      <c r="G24" s="39">
        <f>'[5]вспомогат'!I22</f>
        <v>14.08662429938591</v>
      </c>
      <c r="H24" s="35">
        <f>'[5]вспомогат'!J22</f>
        <v>-2404998.9000000004</v>
      </c>
      <c r="I24" s="36">
        <f>'[5]вспомогат'!K22</f>
        <v>83.8448238366666</v>
      </c>
      <c r="J24" s="37">
        <f>'[5]вспомогат'!L22</f>
        <v>-1952230.2599999998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5164156.62</v>
      </c>
      <c r="F25" s="38">
        <f>'[5]вспомогат'!H23</f>
        <v>168293.91999999993</v>
      </c>
      <c r="G25" s="39">
        <f>'[5]вспомогат'!I23</f>
        <v>9.762360592746933</v>
      </c>
      <c r="H25" s="35">
        <f>'[5]вспомогат'!J23</f>
        <v>-1555612.08</v>
      </c>
      <c r="I25" s="36">
        <f>'[5]вспомогат'!K23</f>
        <v>82.60304665475006</v>
      </c>
      <c r="J25" s="37">
        <f>'[5]вспомогат'!L23</f>
        <v>-1087618.38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5001083.9</v>
      </c>
      <c r="F26" s="38">
        <f>'[5]вспомогат'!H24</f>
        <v>317166.6500000004</v>
      </c>
      <c r="G26" s="39">
        <f>'[5]вспомогат'!I24</f>
        <v>24.42016415278839</v>
      </c>
      <c r="H26" s="35">
        <f>'[5]вспомогат'!J24</f>
        <v>-981623.3499999996</v>
      </c>
      <c r="I26" s="36">
        <f>'[5]вспомогат'!K24</f>
        <v>93.88649592789879</v>
      </c>
      <c r="J26" s="37">
        <f>'[5]вспомогат'!L24</f>
        <v>-325650.0999999996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6867713.81</v>
      </c>
      <c r="F27" s="38">
        <f>'[5]вспомогат'!H25</f>
        <v>324400.44999999925</v>
      </c>
      <c r="G27" s="39">
        <f>'[5]вспомогат'!I25</f>
        <v>14.167164889586637</v>
      </c>
      <c r="H27" s="35">
        <f>'[5]вспомогат'!J25</f>
        <v>-1965404.5500000007</v>
      </c>
      <c r="I27" s="36">
        <f>'[5]вспомогат'!K25</f>
        <v>81.08008905014282</v>
      </c>
      <c r="J27" s="37">
        <f>'[5]вспомогат'!L25</f>
        <v>-1602570.1900000004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4303467.45</v>
      </c>
      <c r="F28" s="38">
        <f>'[5]вспомогат'!H26</f>
        <v>148487.6900000004</v>
      </c>
      <c r="G28" s="39">
        <f>'[5]вспомогат'!I26</f>
        <v>9.150430136682425</v>
      </c>
      <c r="H28" s="35">
        <f>'[5]вспомогат'!J26</f>
        <v>-1474252.3099999996</v>
      </c>
      <c r="I28" s="36">
        <f>'[5]вспомогат'!K26</f>
        <v>78.62461964013458</v>
      </c>
      <c r="J28" s="37">
        <f>'[5]вспомогат'!L26</f>
        <v>-1169967.5499999998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3672208.2</v>
      </c>
      <c r="F29" s="38">
        <f>'[5]вспомогат'!H27</f>
        <v>232757.63000000035</v>
      </c>
      <c r="G29" s="39">
        <f>'[5]вспомогат'!I27</f>
        <v>20.492456998065748</v>
      </c>
      <c r="H29" s="35">
        <f>'[5]вспомогат'!J27</f>
        <v>-903063.3699999996</v>
      </c>
      <c r="I29" s="36">
        <f>'[5]вспомогат'!K27</f>
        <v>90.3846297738445</v>
      </c>
      <c r="J29" s="37">
        <f>'[5]вспомогат'!L27</f>
        <v>-390659.7999999998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7123018.9</v>
      </c>
      <c r="F30" s="38">
        <f>'[5]вспомогат'!H28</f>
        <v>263067.3800000008</v>
      </c>
      <c r="G30" s="39">
        <f>'[5]вспомогат'!I28</f>
        <v>11.878803122015574</v>
      </c>
      <c r="H30" s="35">
        <f>'[5]вспомогат'!J28</f>
        <v>-1951527.6199999992</v>
      </c>
      <c r="I30" s="36">
        <f>'[5]вспомогат'!K28</f>
        <v>85.72824039372061</v>
      </c>
      <c r="J30" s="37">
        <f>'[5]вспомогат'!L28</f>
        <v>-1185817.0999999996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14492669.77</v>
      </c>
      <c r="F31" s="38">
        <f>'[5]вспомогат'!H29</f>
        <v>1332300.9299999997</v>
      </c>
      <c r="G31" s="39">
        <f>'[5]вспомогат'!I29</f>
        <v>29.963263485820583</v>
      </c>
      <c r="H31" s="35">
        <f>'[5]вспомогат'!J29</f>
        <v>-3114147.0700000003</v>
      </c>
      <c r="I31" s="36">
        <f>'[5]вспомогат'!K29</f>
        <v>87.21627372512123</v>
      </c>
      <c r="J31" s="37">
        <f>'[5]вспомогат'!L29</f>
        <v>-2124263.2300000004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5534338.05</v>
      </c>
      <c r="F32" s="38">
        <f>'[5]вспомогат'!H30</f>
        <v>262987.5999999996</v>
      </c>
      <c r="G32" s="39">
        <f>'[5]вспомогат'!I30</f>
        <v>13.281229404917298</v>
      </c>
      <c r="H32" s="35">
        <f>'[5]вспомогат'!J30</f>
        <v>-1717157.4000000004</v>
      </c>
      <c r="I32" s="36">
        <f>'[5]вспомогат'!K30</f>
        <v>83.93681872802082</v>
      </c>
      <c r="J32" s="37">
        <f>'[5]вспомогат'!L30</f>
        <v>-1059118.9500000002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5579586.45</v>
      </c>
      <c r="F33" s="38">
        <f>'[5]вспомогат'!H31</f>
        <v>238587.6299999999</v>
      </c>
      <c r="G33" s="39">
        <f>'[5]вспомогат'!I31</f>
        <v>12.550387209513955</v>
      </c>
      <c r="H33" s="35">
        <f>'[5]вспомогат'!J31</f>
        <v>-1662450.37</v>
      </c>
      <c r="I33" s="36">
        <f>'[5]вспомогат'!K31</f>
        <v>82.09422364006284</v>
      </c>
      <c r="J33" s="37">
        <f>'[5]вспомогат'!L31</f>
        <v>-1216977.5499999998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2103250.59</v>
      </c>
      <c r="F34" s="38">
        <f>'[5]вспомогат'!H32</f>
        <v>118223.94999999995</v>
      </c>
      <c r="G34" s="39">
        <f>'[5]вспомогат'!I32</f>
        <v>16.78237582918945</v>
      </c>
      <c r="H34" s="35">
        <f>'[5]вспомогат'!J32</f>
        <v>-586229.05</v>
      </c>
      <c r="I34" s="36">
        <f>'[5]вспомогат'!K32</f>
        <v>88.26702861768815</v>
      </c>
      <c r="J34" s="37">
        <f>'[5]вспомогат'!L32</f>
        <v>-279576.41000000015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5386561.94</v>
      </c>
      <c r="F35" s="38">
        <f>'[5]вспомогат'!H33</f>
        <v>229075.84000000078</v>
      </c>
      <c r="G35" s="39">
        <f>'[5]вспомогат'!I33</f>
        <v>11.292412138133967</v>
      </c>
      <c r="H35" s="35">
        <f>'[5]вспомогат'!J33</f>
        <v>-1799506.1599999992</v>
      </c>
      <c r="I35" s="36">
        <f>'[5]вспомогат'!K33</f>
        <v>75.87239133111026</v>
      </c>
      <c r="J35" s="37">
        <f>'[5]вспомогат'!L33</f>
        <v>-1712940.0599999996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3896387.36</v>
      </c>
      <c r="F36" s="38">
        <f>'[5]вспомогат'!H34</f>
        <v>171580.10999999987</v>
      </c>
      <c r="G36" s="39">
        <f>'[5]вспомогат'!I34</f>
        <v>12.458257819987791</v>
      </c>
      <c r="H36" s="35">
        <f>'[5]вспомогат'!J34</f>
        <v>-1205659.8900000001</v>
      </c>
      <c r="I36" s="36">
        <f>'[5]вспомогат'!K34</f>
        <v>83.57418638022045</v>
      </c>
      <c r="J36" s="37">
        <f>'[5]вспомогат'!L34</f>
        <v>-765802.6400000001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8259508.7</v>
      </c>
      <c r="F37" s="38">
        <f>'[5]вспомогат'!H35</f>
        <v>305677.2700000005</v>
      </c>
      <c r="G37" s="39">
        <f>'[5]вспомогат'!I35</f>
        <v>10.105200747119802</v>
      </c>
      <c r="H37" s="35">
        <f>'[5]вспомогат'!J35</f>
        <v>-2719272.7299999995</v>
      </c>
      <c r="I37" s="36">
        <f>'[5]вспомогат'!K35</f>
        <v>78.40378528653115</v>
      </c>
      <c r="J37" s="37">
        <f>'[5]вспомогат'!L35</f>
        <v>-2275070.3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134298364.69</v>
      </c>
      <c r="F38" s="42">
        <f>SUM(F18:F37)</f>
        <v>6511015.980000001</v>
      </c>
      <c r="G38" s="43">
        <f>F38/D38*100</f>
        <v>14.764237363365382</v>
      </c>
      <c r="H38" s="42">
        <f>SUM(H18:H37)</f>
        <v>-37588898.019999996</v>
      </c>
      <c r="I38" s="44">
        <f>E38/C38*100</f>
        <v>83.34780126660783</v>
      </c>
      <c r="J38" s="42">
        <f>SUM(J18:J37)</f>
        <v>-26831698.310000002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949325722.1700003</v>
      </c>
      <c r="F39" s="53">
        <f>'[5]вспомогат'!H36</f>
        <v>84544246.53000002</v>
      </c>
      <c r="G39" s="54">
        <f>'[5]вспомогат'!I36</f>
        <v>27.529318091232113</v>
      </c>
      <c r="H39" s="53">
        <f>'[5]вспомогат'!J36</f>
        <v>-222561967.47</v>
      </c>
      <c r="I39" s="54">
        <f>'[5]вспомогат'!K36</f>
        <v>82.50599240091124</v>
      </c>
      <c r="J39" s="53">
        <f>'[5]вспомогат'!L36</f>
        <v>-201288547.82999995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2013-04-08T05:00:37Z</dcterms:created>
  <dcterms:modified xsi:type="dcterms:W3CDTF">2013-04-08T05:01:01Z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