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<sst xmlns="http://schemas.openxmlformats.org/spreadsheetml/2006/main" count="47" uniqueCount="42">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</sst>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903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29.03.2013</v>
          </cell>
        </row>
        <row r="6">
          <cell r="G6" t="str">
            <v>Фактично надійшло на 29.03.2013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931893880</v>
          </cell>
          <cell r="C10">
            <v>200248544</v>
          </cell>
          <cell r="D10">
            <v>59481808</v>
          </cell>
          <cell r="G10">
            <v>202115692.57</v>
          </cell>
          <cell r="H10">
            <v>61258791.91999999</v>
          </cell>
          <cell r="I10">
            <v>102.98744100044838</v>
          </cell>
          <cell r="J10">
            <v>1776983.919999987</v>
          </cell>
          <cell r="K10">
            <v>100.93241555354328</v>
          </cell>
          <cell r="L10">
            <v>1867148.5699999928</v>
          </cell>
        </row>
        <row r="11">
          <cell r="B11">
            <v>1874282300</v>
          </cell>
          <cell r="C11">
            <v>387090400</v>
          </cell>
          <cell r="D11">
            <v>129044900</v>
          </cell>
          <cell r="G11">
            <v>399869202.15</v>
          </cell>
          <cell r="H11">
            <v>133520055.36999997</v>
          </cell>
          <cell r="I11">
            <v>103.46790564369455</v>
          </cell>
          <cell r="J11">
            <v>4475155.369999975</v>
          </cell>
          <cell r="K11">
            <v>103.30124491591629</v>
          </cell>
          <cell r="L11">
            <v>12778802.149999976</v>
          </cell>
        </row>
        <row r="12">
          <cell r="B12">
            <v>145415530</v>
          </cell>
          <cell r="C12">
            <v>28365897</v>
          </cell>
          <cell r="D12">
            <v>9709060</v>
          </cell>
          <cell r="G12">
            <v>29817416.54</v>
          </cell>
          <cell r="H12">
            <v>9928531.739999998</v>
          </cell>
          <cell r="I12">
            <v>102.26048391914355</v>
          </cell>
          <cell r="J12">
            <v>219471.73999999836</v>
          </cell>
          <cell r="K12">
            <v>105.11712899472208</v>
          </cell>
          <cell r="L12">
            <v>1451519.539999999</v>
          </cell>
        </row>
        <row r="13">
          <cell r="B13">
            <v>267787710</v>
          </cell>
          <cell r="C13">
            <v>70273855</v>
          </cell>
          <cell r="D13">
            <v>27590835</v>
          </cell>
          <cell r="G13">
            <v>66156686.27</v>
          </cell>
          <cell r="H13">
            <v>20825515.540000007</v>
          </cell>
          <cell r="I13">
            <v>75.47983067565735</v>
          </cell>
          <cell r="J13">
            <v>-6765319.459999993</v>
          </cell>
          <cell r="K13">
            <v>94.14125106698644</v>
          </cell>
          <cell r="L13">
            <v>-4117168.7299999967</v>
          </cell>
        </row>
        <row r="14">
          <cell r="B14">
            <v>162592400</v>
          </cell>
          <cell r="C14">
            <v>39077000</v>
          </cell>
          <cell r="D14">
            <v>13127700</v>
          </cell>
          <cell r="G14">
            <v>33299005.16</v>
          </cell>
          <cell r="H14">
            <v>11320891.219999999</v>
          </cell>
          <cell r="I14">
            <v>86.23666918043526</v>
          </cell>
          <cell r="J14">
            <v>-1806808.7800000012</v>
          </cell>
          <cell r="K14">
            <v>85.21382183893338</v>
          </cell>
          <cell r="L14">
            <v>-5777994.84</v>
          </cell>
        </row>
        <row r="15">
          <cell r="B15">
            <v>26918300</v>
          </cell>
          <cell r="C15">
            <v>5539380</v>
          </cell>
          <cell r="D15">
            <v>1858035</v>
          </cell>
          <cell r="G15">
            <v>5736124.24</v>
          </cell>
          <cell r="H15">
            <v>2003938.3200000003</v>
          </cell>
          <cell r="I15">
            <v>107.85256036619333</v>
          </cell>
          <cell r="J15">
            <v>145903.3200000003</v>
          </cell>
          <cell r="K15">
            <v>103.55173755907701</v>
          </cell>
          <cell r="L15">
            <v>196744.24000000022</v>
          </cell>
        </row>
        <row r="16">
          <cell r="B16">
            <v>26323404</v>
          </cell>
          <cell r="C16">
            <v>4349240</v>
          </cell>
          <cell r="D16">
            <v>1483995</v>
          </cell>
          <cell r="G16">
            <v>5196156.03</v>
          </cell>
          <cell r="H16">
            <v>1582461.8600000003</v>
          </cell>
          <cell r="I16">
            <v>106.635255509621</v>
          </cell>
          <cell r="J16">
            <v>98466.86000000034</v>
          </cell>
          <cell r="K16">
            <v>119.47273615620202</v>
          </cell>
          <cell r="L16">
            <v>846916.0300000003</v>
          </cell>
        </row>
        <row r="17">
          <cell r="B17">
            <v>94207870</v>
          </cell>
          <cell r="C17">
            <v>18481139</v>
          </cell>
          <cell r="D17">
            <v>6046660</v>
          </cell>
          <cell r="G17">
            <v>19815740.02</v>
          </cell>
          <cell r="H17">
            <v>6377654.68</v>
          </cell>
          <cell r="I17">
            <v>105.4740084608693</v>
          </cell>
          <cell r="J17">
            <v>330994.6799999997</v>
          </cell>
          <cell r="K17">
            <v>107.22142190478627</v>
          </cell>
          <cell r="L17">
            <v>1334601.0199999996</v>
          </cell>
        </row>
        <row r="18">
          <cell r="B18">
            <v>9123975</v>
          </cell>
          <cell r="C18">
            <v>1613389</v>
          </cell>
          <cell r="D18">
            <v>424393</v>
          </cell>
          <cell r="G18">
            <v>1736892.97</v>
          </cell>
          <cell r="H18">
            <v>529253.8699999999</v>
          </cell>
          <cell r="I18">
            <v>124.70843534177045</v>
          </cell>
          <cell r="J18">
            <v>104860.86999999988</v>
          </cell>
          <cell r="K18">
            <v>107.65494062498257</v>
          </cell>
          <cell r="L18">
            <v>123503.96999999997</v>
          </cell>
        </row>
        <row r="19">
          <cell r="B19">
            <v>20633455</v>
          </cell>
          <cell r="C19">
            <v>3318927</v>
          </cell>
          <cell r="D19">
            <v>1147257</v>
          </cell>
          <cell r="G19">
            <v>3654977.35</v>
          </cell>
          <cell r="H19">
            <v>1278457.56</v>
          </cell>
          <cell r="I19">
            <v>111.43602174578146</v>
          </cell>
          <cell r="J19">
            <v>131200.56000000006</v>
          </cell>
          <cell r="K19">
            <v>110.12527090833875</v>
          </cell>
          <cell r="L19">
            <v>336050.3500000001</v>
          </cell>
        </row>
        <row r="20">
          <cell r="B20">
            <v>44694335</v>
          </cell>
          <cell r="C20">
            <v>7637451</v>
          </cell>
          <cell r="D20">
            <v>2742702</v>
          </cell>
          <cell r="G20">
            <v>8478052.53</v>
          </cell>
          <cell r="H20">
            <v>2980572.2299999995</v>
          </cell>
          <cell r="I20">
            <v>108.67284269308148</v>
          </cell>
          <cell r="J20">
            <v>237870.22999999952</v>
          </cell>
          <cell r="K20">
            <v>111.00630995864982</v>
          </cell>
          <cell r="L20">
            <v>840601.5299999993</v>
          </cell>
        </row>
        <row r="21">
          <cell r="B21">
            <v>29964900</v>
          </cell>
          <cell r="C21">
            <v>5513622</v>
          </cell>
          <cell r="D21">
            <v>2108615</v>
          </cell>
          <cell r="G21">
            <v>5896506.48</v>
          </cell>
          <cell r="H21">
            <v>2151448.6800000006</v>
          </cell>
          <cell r="I21">
            <v>102.031365612025</v>
          </cell>
          <cell r="J21">
            <v>42833.68000000063</v>
          </cell>
          <cell r="K21">
            <v>106.94433677172648</v>
          </cell>
          <cell r="L21">
            <v>382884.48000000045</v>
          </cell>
        </row>
        <row r="22">
          <cell r="B22">
            <v>43454544</v>
          </cell>
          <cell r="C22">
            <v>9149910</v>
          </cell>
          <cell r="D22">
            <v>2402513</v>
          </cell>
          <cell r="G22">
            <v>9737678.64</v>
          </cell>
          <cell r="H22">
            <v>2846013.3000000007</v>
          </cell>
          <cell r="I22">
            <v>118.45985016522287</v>
          </cell>
          <cell r="J22">
            <v>443500.30000000075</v>
          </cell>
          <cell r="K22">
            <v>106.42376416817217</v>
          </cell>
          <cell r="L22">
            <v>587768.6400000006</v>
          </cell>
        </row>
        <row r="23">
          <cell r="B23">
            <v>22406900</v>
          </cell>
          <cell r="C23">
            <v>4527869</v>
          </cell>
          <cell r="D23">
            <v>1549840</v>
          </cell>
          <cell r="G23">
            <v>4995862.7</v>
          </cell>
          <cell r="H23">
            <v>1706161.27</v>
          </cell>
          <cell r="I23">
            <v>110.08628439064678</v>
          </cell>
          <cell r="J23">
            <v>156321.27000000002</v>
          </cell>
          <cell r="K23">
            <v>110.33584893909254</v>
          </cell>
          <cell r="L23">
            <v>467993.7000000002</v>
          </cell>
        </row>
        <row r="24">
          <cell r="B24">
            <v>23255939</v>
          </cell>
          <cell r="C24">
            <v>4027944</v>
          </cell>
          <cell r="D24">
            <v>1173703</v>
          </cell>
          <cell r="G24">
            <v>4683917.25</v>
          </cell>
          <cell r="H24">
            <v>1286470.77</v>
          </cell>
          <cell r="I24">
            <v>109.60786246605826</v>
          </cell>
          <cell r="J24">
            <v>112767.77000000002</v>
          </cell>
          <cell r="K24">
            <v>116.28556032556561</v>
          </cell>
          <cell r="L24">
            <v>655973.25</v>
          </cell>
        </row>
        <row r="25">
          <cell r="B25">
            <v>32786400</v>
          </cell>
          <cell r="C25">
            <v>6180479</v>
          </cell>
          <cell r="D25">
            <v>2619360</v>
          </cell>
          <cell r="G25">
            <v>6543313.36</v>
          </cell>
          <cell r="H25">
            <v>2531808.22</v>
          </cell>
          <cell r="I25">
            <v>96.65751252214282</v>
          </cell>
          <cell r="J25">
            <v>-87551.7799999998</v>
          </cell>
          <cell r="K25">
            <v>105.87065112590788</v>
          </cell>
          <cell r="L25">
            <v>362834.36000000034</v>
          </cell>
        </row>
        <row r="26">
          <cell r="B26">
            <v>21371079</v>
          </cell>
          <cell r="C26">
            <v>3850695</v>
          </cell>
          <cell r="D26">
            <v>1361846</v>
          </cell>
          <cell r="G26">
            <v>4154979.76</v>
          </cell>
          <cell r="H26">
            <v>1443439.8599999999</v>
          </cell>
          <cell r="I26">
            <v>105.99141606319655</v>
          </cell>
          <cell r="J26">
            <v>81593.85999999987</v>
          </cell>
          <cell r="K26">
            <v>107.9020737814862</v>
          </cell>
          <cell r="L26">
            <v>304284.7599999998</v>
          </cell>
        </row>
        <row r="27">
          <cell r="B27">
            <v>17382250</v>
          </cell>
          <cell r="C27">
            <v>2927047</v>
          </cell>
          <cell r="D27">
            <v>1071549</v>
          </cell>
          <cell r="G27">
            <v>3439450.57</v>
          </cell>
          <cell r="H27">
            <v>1259166.79</v>
          </cell>
          <cell r="I27">
            <v>117.50902571884254</v>
          </cell>
          <cell r="J27">
            <v>187617.79000000004</v>
          </cell>
          <cell r="K27">
            <v>117.50581968789704</v>
          </cell>
          <cell r="L27">
            <v>512403.56999999983</v>
          </cell>
        </row>
        <row r="28">
          <cell r="B28">
            <v>30804620</v>
          </cell>
          <cell r="C28">
            <v>6094241</v>
          </cell>
          <cell r="D28">
            <v>2387941</v>
          </cell>
          <cell r="G28">
            <v>6859951.52</v>
          </cell>
          <cell r="H28">
            <v>2429778.05</v>
          </cell>
          <cell r="I28">
            <v>101.75201355477374</v>
          </cell>
          <cell r="J28">
            <v>41837.049999999814</v>
          </cell>
          <cell r="K28">
            <v>112.56449359321365</v>
          </cell>
          <cell r="L28">
            <v>765710.5199999996</v>
          </cell>
        </row>
        <row r="29">
          <cell r="B29">
            <v>63497860</v>
          </cell>
          <cell r="C29">
            <v>12170485</v>
          </cell>
          <cell r="D29">
            <v>1919468</v>
          </cell>
          <cell r="G29">
            <v>13160368.84</v>
          </cell>
          <cell r="H29">
            <v>4544167.289999999</v>
          </cell>
          <cell r="I29">
            <v>236.74097666645127</v>
          </cell>
          <cell r="J29">
            <v>2624699.289999999</v>
          </cell>
          <cell r="K29">
            <v>108.13347898625238</v>
          </cell>
          <cell r="L29">
            <v>989883.8399999999</v>
          </cell>
        </row>
        <row r="30">
          <cell r="B30">
            <v>26496514</v>
          </cell>
          <cell r="C30">
            <v>4613312</v>
          </cell>
          <cell r="D30">
            <v>1883632</v>
          </cell>
          <cell r="G30">
            <v>5271350.45</v>
          </cell>
          <cell r="H30">
            <v>1952016.5100000002</v>
          </cell>
          <cell r="I30">
            <v>103.6304601960468</v>
          </cell>
          <cell r="J30">
            <v>68384.51000000024</v>
          </cell>
          <cell r="K30">
            <v>114.2639051943593</v>
          </cell>
          <cell r="L30">
            <v>658038.4500000002</v>
          </cell>
        </row>
        <row r="31">
          <cell r="B31">
            <v>28476622</v>
          </cell>
          <cell r="C31">
            <v>5030272</v>
          </cell>
          <cell r="D31">
            <v>1769260</v>
          </cell>
          <cell r="G31">
            <v>5340998.82</v>
          </cell>
          <cell r="H31">
            <v>1782540.9700000002</v>
          </cell>
          <cell r="I31">
            <v>100.75065111967716</v>
          </cell>
          <cell r="J31">
            <v>13280.970000000205</v>
          </cell>
          <cell r="K31">
            <v>106.17713753848699</v>
          </cell>
          <cell r="L31">
            <v>310726.8200000003</v>
          </cell>
        </row>
        <row r="32">
          <cell r="B32">
            <v>9884788</v>
          </cell>
          <cell r="C32">
            <v>1678374</v>
          </cell>
          <cell r="D32">
            <v>596407</v>
          </cell>
          <cell r="G32">
            <v>1985026.64</v>
          </cell>
          <cell r="H32">
            <v>699495.71</v>
          </cell>
          <cell r="I32">
            <v>117.28495976740716</v>
          </cell>
          <cell r="J32">
            <v>103088.70999999996</v>
          </cell>
          <cell r="K32">
            <v>118.27081687395062</v>
          </cell>
          <cell r="L32">
            <v>306652.6399999999</v>
          </cell>
        </row>
        <row r="33">
          <cell r="B33">
            <v>25060542</v>
          </cell>
          <cell r="C33">
            <v>5070920</v>
          </cell>
          <cell r="D33">
            <v>1781499</v>
          </cell>
          <cell r="G33">
            <v>5157486.1</v>
          </cell>
          <cell r="H33">
            <v>1738108.1599999997</v>
          </cell>
          <cell r="I33">
            <v>97.56436349388912</v>
          </cell>
          <cell r="J33">
            <v>-43390.84000000032</v>
          </cell>
          <cell r="K33">
            <v>101.70710837481167</v>
          </cell>
          <cell r="L33">
            <v>86566.09999999963</v>
          </cell>
        </row>
        <row r="34">
          <cell r="B34">
            <v>19108400</v>
          </cell>
          <cell r="C34">
            <v>3284950</v>
          </cell>
          <cell r="D34">
            <v>1105240</v>
          </cell>
          <cell r="G34">
            <v>3724807.25</v>
          </cell>
          <cell r="H34">
            <v>1321156.5</v>
          </cell>
          <cell r="I34">
            <v>119.53571170062611</v>
          </cell>
          <cell r="J34">
            <v>215916.5</v>
          </cell>
          <cell r="K34">
            <v>113.39007443035662</v>
          </cell>
          <cell r="L34">
            <v>439857.25</v>
          </cell>
        </row>
        <row r="35">
          <cell r="B35">
            <v>38718863</v>
          </cell>
          <cell r="C35">
            <v>7509629</v>
          </cell>
          <cell r="D35">
            <v>2178542</v>
          </cell>
          <cell r="G35">
            <v>7953831.43</v>
          </cell>
          <cell r="H35">
            <v>2618832.25</v>
          </cell>
          <cell r="I35">
            <v>120.21031726723652</v>
          </cell>
          <cell r="J35">
            <v>440290.25</v>
          </cell>
          <cell r="K35">
            <v>105.91510486070617</v>
          </cell>
          <cell r="L35">
            <v>444202.4299999997</v>
          </cell>
        </row>
        <row r="36">
          <cell r="B36">
            <v>4036543380</v>
          </cell>
          <cell r="C36">
            <v>847624971</v>
          </cell>
          <cell r="D36">
            <v>278566760</v>
          </cell>
          <cell r="G36">
            <v>864781475.6400001</v>
          </cell>
          <cell r="H36">
            <v>281916728.6400001</v>
          </cell>
          <cell r="I36">
            <v>101.20257299901829</v>
          </cell>
          <cell r="J36">
            <v>3349968.6399999657</v>
          </cell>
          <cell r="K36">
            <v>102.02406786338061</v>
          </cell>
          <cell r="L36">
            <v>17156504.63999997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9" sqref="A39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29.03.2013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29.03.2013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березень</v>
      </c>
      <c r="E8" s="20" t="s">
        <v>10</v>
      </c>
      <c r="F8" s="21" t="str">
        <f>'[5]вспомогат'!H8</f>
        <v>за березень</v>
      </c>
      <c r="G8" s="22" t="str">
        <f>'[5]вспомогат'!I8</f>
        <v>за березень</v>
      </c>
      <c r="H8" s="23"/>
      <c r="I8" s="22" t="str">
        <f>'[5]вспомогат'!K8</f>
        <v>за 3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200248544</v>
      </c>
      <c r="D10" s="33">
        <f>'[5]вспомогат'!D10</f>
        <v>59481808</v>
      </c>
      <c r="E10" s="33">
        <f>'[5]вспомогат'!G10</f>
        <v>202115692.57</v>
      </c>
      <c r="F10" s="33">
        <f>'[5]вспомогат'!H10</f>
        <v>61258791.91999999</v>
      </c>
      <c r="G10" s="34">
        <f>'[5]вспомогат'!I10</f>
        <v>102.98744100044838</v>
      </c>
      <c r="H10" s="35">
        <f>'[5]вспомогат'!J10</f>
        <v>1776983.919999987</v>
      </c>
      <c r="I10" s="36">
        <f>'[5]вспомогат'!K10</f>
        <v>100.93241555354328</v>
      </c>
      <c r="J10" s="37">
        <f>'[5]вспомогат'!L10</f>
        <v>1867148.5699999928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387090400</v>
      </c>
      <c r="D12" s="38">
        <f>'[5]вспомогат'!D11</f>
        <v>129044900</v>
      </c>
      <c r="E12" s="33">
        <f>'[5]вспомогат'!G11</f>
        <v>399869202.15</v>
      </c>
      <c r="F12" s="38">
        <f>'[5]вспомогат'!H11</f>
        <v>133520055.36999997</v>
      </c>
      <c r="G12" s="39">
        <f>'[5]вспомогат'!I11</f>
        <v>103.46790564369455</v>
      </c>
      <c r="H12" s="35">
        <f>'[5]вспомогат'!J11</f>
        <v>4475155.369999975</v>
      </c>
      <c r="I12" s="36">
        <f>'[5]вспомогат'!K11</f>
        <v>103.30124491591629</v>
      </c>
      <c r="J12" s="37">
        <f>'[5]вспомогат'!L11</f>
        <v>12778802.149999976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28365897</v>
      </c>
      <c r="D13" s="38">
        <f>'[5]вспомогат'!D12</f>
        <v>9709060</v>
      </c>
      <c r="E13" s="33">
        <f>'[5]вспомогат'!G12</f>
        <v>29817416.54</v>
      </c>
      <c r="F13" s="38">
        <f>'[5]вспомогат'!H12</f>
        <v>9928531.739999998</v>
      </c>
      <c r="G13" s="39">
        <f>'[5]вспомогат'!I12</f>
        <v>102.26048391914355</v>
      </c>
      <c r="H13" s="35">
        <f>'[5]вспомогат'!J12</f>
        <v>219471.73999999836</v>
      </c>
      <c r="I13" s="36">
        <f>'[5]вспомогат'!K12</f>
        <v>105.11712899472208</v>
      </c>
      <c r="J13" s="37">
        <f>'[5]вспомогат'!L12</f>
        <v>1451519.539999999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70273855</v>
      </c>
      <c r="D14" s="38">
        <f>'[5]вспомогат'!D13</f>
        <v>27590835</v>
      </c>
      <c r="E14" s="33">
        <f>'[5]вспомогат'!G13</f>
        <v>66156686.27</v>
      </c>
      <c r="F14" s="38">
        <f>'[5]вспомогат'!H13</f>
        <v>20825515.540000007</v>
      </c>
      <c r="G14" s="39">
        <f>'[5]вспомогат'!I13</f>
        <v>75.47983067565735</v>
      </c>
      <c r="H14" s="35">
        <f>'[5]вспомогат'!J13</f>
        <v>-6765319.459999993</v>
      </c>
      <c r="I14" s="36">
        <f>'[5]вспомогат'!K13</f>
        <v>94.14125106698644</v>
      </c>
      <c r="J14" s="37">
        <f>'[5]вспомогат'!L13</f>
        <v>-4117168.7299999967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39077000</v>
      </c>
      <c r="D15" s="38">
        <f>'[5]вспомогат'!D14</f>
        <v>13127700</v>
      </c>
      <c r="E15" s="33">
        <f>'[5]вспомогат'!G14</f>
        <v>33299005.16</v>
      </c>
      <c r="F15" s="38">
        <f>'[5]вспомогат'!H14</f>
        <v>11320891.219999999</v>
      </c>
      <c r="G15" s="39">
        <f>'[5]вспомогат'!I14</f>
        <v>86.23666918043526</v>
      </c>
      <c r="H15" s="35">
        <f>'[5]вспомогат'!J14</f>
        <v>-1806808.7800000012</v>
      </c>
      <c r="I15" s="36">
        <f>'[5]вспомогат'!K14</f>
        <v>85.21382183893338</v>
      </c>
      <c r="J15" s="37">
        <f>'[5]вспомогат'!L14</f>
        <v>-5777994.84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5539380</v>
      </c>
      <c r="D16" s="38">
        <f>'[5]вспомогат'!D15</f>
        <v>1858035</v>
      </c>
      <c r="E16" s="33">
        <f>'[5]вспомогат'!G15</f>
        <v>5736124.24</v>
      </c>
      <c r="F16" s="38">
        <f>'[5]вспомогат'!H15</f>
        <v>2003938.3200000003</v>
      </c>
      <c r="G16" s="39">
        <f>'[5]вспомогат'!I15</f>
        <v>107.85256036619333</v>
      </c>
      <c r="H16" s="35">
        <f>'[5]вспомогат'!J15</f>
        <v>145903.3200000003</v>
      </c>
      <c r="I16" s="36">
        <f>'[5]вспомогат'!K15</f>
        <v>103.55173755907701</v>
      </c>
      <c r="J16" s="37">
        <f>'[5]вспомогат'!L15</f>
        <v>196744.24000000022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530346532</v>
      </c>
      <c r="D17" s="42">
        <f>SUM(D12:D16)</f>
        <v>181330530</v>
      </c>
      <c r="E17" s="42">
        <f>SUM(E12:E16)</f>
        <v>534878434.36</v>
      </c>
      <c r="F17" s="42">
        <f>SUM(F12:F16)</f>
        <v>177598932.18999997</v>
      </c>
      <c r="G17" s="43">
        <f>F17/D17*100</f>
        <v>97.94210174646264</v>
      </c>
      <c r="H17" s="42">
        <f>SUM(H12:H16)</f>
        <v>-3731597.810000021</v>
      </c>
      <c r="I17" s="44">
        <f>E17/C17*100</f>
        <v>100.85451720461143</v>
      </c>
      <c r="J17" s="42">
        <f>SUM(J12:J16)</f>
        <v>4531902.359999979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4349240</v>
      </c>
      <c r="D18" s="46">
        <f>'[5]вспомогат'!D16</f>
        <v>1483995</v>
      </c>
      <c r="E18" s="45">
        <f>'[5]вспомогат'!G16</f>
        <v>5196156.03</v>
      </c>
      <c r="F18" s="46">
        <f>'[5]вспомогат'!H16</f>
        <v>1582461.8600000003</v>
      </c>
      <c r="G18" s="47">
        <f>'[5]вспомогат'!I16</f>
        <v>106.635255509621</v>
      </c>
      <c r="H18" s="48">
        <f>'[5]вспомогат'!J16</f>
        <v>98466.86000000034</v>
      </c>
      <c r="I18" s="49">
        <f>'[5]вспомогат'!K16</f>
        <v>119.47273615620202</v>
      </c>
      <c r="J18" s="50">
        <f>'[5]вспомогат'!L16</f>
        <v>846916.0300000003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18481139</v>
      </c>
      <c r="D19" s="38">
        <f>'[5]вспомогат'!D17</f>
        <v>6046660</v>
      </c>
      <c r="E19" s="33">
        <f>'[5]вспомогат'!G17</f>
        <v>19815740.02</v>
      </c>
      <c r="F19" s="38">
        <f>'[5]вспомогат'!H17</f>
        <v>6377654.68</v>
      </c>
      <c r="G19" s="39">
        <f>'[5]вспомогат'!I17</f>
        <v>105.4740084608693</v>
      </c>
      <c r="H19" s="35">
        <f>'[5]вспомогат'!J17</f>
        <v>330994.6799999997</v>
      </c>
      <c r="I19" s="36">
        <f>'[5]вспомогат'!K17</f>
        <v>107.22142190478627</v>
      </c>
      <c r="J19" s="37">
        <f>'[5]вспомогат'!L17</f>
        <v>1334601.0199999996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1613389</v>
      </c>
      <c r="D20" s="38">
        <f>'[5]вспомогат'!D18</f>
        <v>424393</v>
      </c>
      <c r="E20" s="33">
        <f>'[5]вспомогат'!G18</f>
        <v>1736892.97</v>
      </c>
      <c r="F20" s="38">
        <f>'[5]вспомогат'!H18</f>
        <v>529253.8699999999</v>
      </c>
      <c r="G20" s="39">
        <f>'[5]вспомогат'!I18</f>
        <v>124.70843534177045</v>
      </c>
      <c r="H20" s="35">
        <f>'[5]вспомогат'!J18</f>
        <v>104860.86999999988</v>
      </c>
      <c r="I20" s="36">
        <f>'[5]вспомогат'!K18</f>
        <v>107.65494062498257</v>
      </c>
      <c r="J20" s="37">
        <f>'[5]вспомогат'!L18</f>
        <v>123503.96999999997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3318927</v>
      </c>
      <c r="D21" s="38">
        <f>'[5]вспомогат'!D19</f>
        <v>1147257</v>
      </c>
      <c r="E21" s="33">
        <f>'[5]вспомогат'!G19</f>
        <v>3654977.35</v>
      </c>
      <c r="F21" s="38">
        <f>'[5]вспомогат'!H19</f>
        <v>1278457.56</v>
      </c>
      <c r="G21" s="39">
        <f>'[5]вспомогат'!I19</f>
        <v>111.43602174578146</v>
      </c>
      <c r="H21" s="35">
        <f>'[5]вспомогат'!J19</f>
        <v>131200.56000000006</v>
      </c>
      <c r="I21" s="36">
        <f>'[5]вспомогат'!K19</f>
        <v>110.12527090833875</v>
      </c>
      <c r="J21" s="37">
        <f>'[5]вспомогат'!L19</f>
        <v>336050.3500000001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7637451</v>
      </c>
      <c r="D22" s="38">
        <f>'[5]вспомогат'!D20</f>
        <v>2742702</v>
      </c>
      <c r="E22" s="33">
        <f>'[5]вспомогат'!G20</f>
        <v>8478052.53</v>
      </c>
      <c r="F22" s="38">
        <f>'[5]вспомогат'!H20</f>
        <v>2980572.2299999995</v>
      </c>
      <c r="G22" s="39">
        <f>'[5]вспомогат'!I20</f>
        <v>108.67284269308148</v>
      </c>
      <c r="H22" s="35">
        <f>'[5]вспомогат'!J20</f>
        <v>237870.22999999952</v>
      </c>
      <c r="I22" s="36">
        <f>'[5]вспомогат'!K20</f>
        <v>111.00630995864982</v>
      </c>
      <c r="J22" s="37">
        <f>'[5]вспомогат'!L20</f>
        <v>840601.5299999993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5513622</v>
      </c>
      <c r="D23" s="38">
        <f>'[5]вспомогат'!D21</f>
        <v>2108615</v>
      </c>
      <c r="E23" s="33">
        <f>'[5]вспомогат'!G21</f>
        <v>5896506.48</v>
      </c>
      <c r="F23" s="38">
        <f>'[5]вспомогат'!H21</f>
        <v>2151448.6800000006</v>
      </c>
      <c r="G23" s="39">
        <f>'[5]вспомогат'!I21</f>
        <v>102.031365612025</v>
      </c>
      <c r="H23" s="35">
        <f>'[5]вспомогат'!J21</f>
        <v>42833.68000000063</v>
      </c>
      <c r="I23" s="36">
        <f>'[5]вспомогат'!K21</f>
        <v>106.94433677172648</v>
      </c>
      <c r="J23" s="37">
        <f>'[5]вспомогат'!L21</f>
        <v>382884.48000000045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9149910</v>
      </c>
      <c r="D24" s="38">
        <f>'[5]вспомогат'!D22</f>
        <v>2402513</v>
      </c>
      <c r="E24" s="33">
        <f>'[5]вспомогат'!G22</f>
        <v>9737678.64</v>
      </c>
      <c r="F24" s="38">
        <f>'[5]вспомогат'!H22</f>
        <v>2846013.3000000007</v>
      </c>
      <c r="G24" s="39">
        <f>'[5]вспомогат'!I22</f>
        <v>118.45985016522287</v>
      </c>
      <c r="H24" s="35">
        <f>'[5]вспомогат'!J22</f>
        <v>443500.30000000075</v>
      </c>
      <c r="I24" s="36">
        <f>'[5]вспомогат'!K22</f>
        <v>106.42376416817217</v>
      </c>
      <c r="J24" s="37">
        <f>'[5]вспомогат'!L22</f>
        <v>587768.6400000006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4527869</v>
      </c>
      <c r="D25" s="38">
        <f>'[5]вспомогат'!D23</f>
        <v>1549840</v>
      </c>
      <c r="E25" s="33">
        <f>'[5]вспомогат'!G23</f>
        <v>4995862.7</v>
      </c>
      <c r="F25" s="38">
        <f>'[5]вспомогат'!H23</f>
        <v>1706161.27</v>
      </c>
      <c r="G25" s="39">
        <f>'[5]вспомогат'!I23</f>
        <v>110.08628439064678</v>
      </c>
      <c r="H25" s="35">
        <f>'[5]вспомогат'!J23</f>
        <v>156321.27000000002</v>
      </c>
      <c r="I25" s="36">
        <f>'[5]вспомогат'!K23</f>
        <v>110.33584893909254</v>
      </c>
      <c r="J25" s="37">
        <f>'[5]вспомогат'!L23</f>
        <v>467993.7000000002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4027944</v>
      </c>
      <c r="D26" s="38">
        <f>'[5]вспомогат'!D24</f>
        <v>1173703</v>
      </c>
      <c r="E26" s="33">
        <f>'[5]вспомогат'!G24</f>
        <v>4683917.25</v>
      </c>
      <c r="F26" s="38">
        <f>'[5]вспомогат'!H24</f>
        <v>1286470.77</v>
      </c>
      <c r="G26" s="39">
        <f>'[5]вспомогат'!I24</f>
        <v>109.60786246605826</v>
      </c>
      <c r="H26" s="35">
        <f>'[5]вспомогат'!J24</f>
        <v>112767.77000000002</v>
      </c>
      <c r="I26" s="36">
        <f>'[5]вспомогат'!K24</f>
        <v>116.28556032556561</v>
      </c>
      <c r="J26" s="37">
        <f>'[5]вспомогат'!L24</f>
        <v>655973.25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6180479</v>
      </c>
      <c r="D27" s="38">
        <f>'[5]вспомогат'!D25</f>
        <v>2619360</v>
      </c>
      <c r="E27" s="33">
        <f>'[5]вспомогат'!G25</f>
        <v>6543313.36</v>
      </c>
      <c r="F27" s="38">
        <f>'[5]вспомогат'!H25</f>
        <v>2531808.22</v>
      </c>
      <c r="G27" s="39">
        <f>'[5]вспомогат'!I25</f>
        <v>96.65751252214282</v>
      </c>
      <c r="H27" s="35">
        <f>'[5]вспомогат'!J25</f>
        <v>-87551.7799999998</v>
      </c>
      <c r="I27" s="36">
        <f>'[5]вспомогат'!K25</f>
        <v>105.87065112590788</v>
      </c>
      <c r="J27" s="37">
        <f>'[5]вспомогат'!L25</f>
        <v>362834.36000000034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3850695</v>
      </c>
      <c r="D28" s="38">
        <f>'[5]вспомогат'!D26</f>
        <v>1361846</v>
      </c>
      <c r="E28" s="33">
        <f>'[5]вспомогат'!G26</f>
        <v>4154979.76</v>
      </c>
      <c r="F28" s="38">
        <f>'[5]вспомогат'!H26</f>
        <v>1443439.8599999999</v>
      </c>
      <c r="G28" s="39">
        <f>'[5]вспомогат'!I26</f>
        <v>105.99141606319655</v>
      </c>
      <c r="H28" s="35">
        <f>'[5]вспомогат'!J26</f>
        <v>81593.85999999987</v>
      </c>
      <c r="I28" s="36">
        <f>'[5]вспомогат'!K26</f>
        <v>107.9020737814862</v>
      </c>
      <c r="J28" s="37">
        <f>'[5]вспомогат'!L26</f>
        <v>304284.7599999998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2927047</v>
      </c>
      <c r="D29" s="38">
        <f>'[5]вспомогат'!D27</f>
        <v>1071549</v>
      </c>
      <c r="E29" s="33">
        <f>'[5]вспомогат'!G27</f>
        <v>3439450.57</v>
      </c>
      <c r="F29" s="38">
        <f>'[5]вспомогат'!H27</f>
        <v>1259166.79</v>
      </c>
      <c r="G29" s="39">
        <f>'[5]вспомогат'!I27</f>
        <v>117.50902571884254</v>
      </c>
      <c r="H29" s="35">
        <f>'[5]вспомогат'!J27</f>
        <v>187617.79000000004</v>
      </c>
      <c r="I29" s="36">
        <f>'[5]вспомогат'!K27</f>
        <v>117.50581968789704</v>
      </c>
      <c r="J29" s="37">
        <f>'[5]вспомогат'!L27</f>
        <v>512403.56999999983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6094241</v>
      </c>
      <c r="D30" s="38">
        <f>'[5]вспомогат'!D28</f>
        <v>2387941</v>
      </c>
      <c r="E30" s="33">
        <f>'[5]вспомогат'!G28</f>
        <v>6859951.52</v>
      </c>
      <c r="F30" s="38">
        <f>'[5]вспомогат'!H28</f>
        <v>2429778.05</v>
      </c>
      <c r="G30" s="39">
        <f>'[5]вспомогат'!I28</f>
        <v>101.75201355477374</v>
      </c>
      <c r="H30" s="35">
        <f>'[5]вспомогат'!J28</f>
        <v>41837.049999999814</v>
      </c>
      <c r="I30" s="36">
        <f>'[5]вспомогат'!K28</f>
        <v>112.56449359321365</v>
      </c>
      <c r="J30" s="37">
        <f>'[5]вспомогат'!L28</f>
        <v>765710.5199999996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12170485</v>
      </c>
      <c r="D31" s="38">
        <f>'[5]вспомогат'!D29</f>
        <v>1919468</v>
      </c>
      <c r="E31" s="33">
        <f>'[5]вспомогат'!G29</f>
        <v>13160368.84</v>
      </c>
      <c r="F31" s="38">
        <f>'[5]вспомогат'!H29</f>
        <v>4544167.289999999</v>
      </c>
      <c r="G31" s="39">
        <f>'[5]вспомогат'!I29</f>
        <v>236.74097666645127</v>
      </c>
      <c r="H31" s="35">
        <f>'[5]вспомогат'!J29</f>
        <v>2624699.289999999</v>
      </c>
      <c r="I31" s="36">
        <f>'[5]вспомогат'!K29</f>
        <v>108.13347898625238</v>
      </c>
      <c r="J31" s="37">
        <f>'[5]вспомогат'!L29</f>
        <v>989883.8399999999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4613312</v>
      </c>
      <c r="D32" s="38">
        <f>'[5]вспомогат'!D30</f>
        <v>1883632</v>
      </c>
      <c r="E32" s="33">
        <f>'[5]вспомогат'!G30</f>
        <v>5271350.45</v>
      </c>
      <c r="F32" s="38">
        <f>'[5]вспомогат'!H30</f>
        <v>1952016.5100000002</v>
      </c>
      <c r="G32" s="39">
        <f>'[5]вспомогат'!I30</f>
        <v>103.6304601960468</v>
      </c>
      <c r="H32" s="35">
        <f>'[5]вспомогат'!J30</f>
        <v>68384.51000000024</v>
      </c>
      <c r="I32" s="36">
        <f>'[5]вспомогат'!K30</f>
        <v>114.2639051943593</v>
      </c>
      <c r="J32" s="37">
        <f>'[5]вспомогат'!L30</f>
        <v>658038.4500000002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5030272</v>
      </c>
      <c r="D33" s="38">
        <f>'[5]вспомогат'!D31</f>
        <v>1769260</v>
      </c>
      <c r="E33" s="33">
        <f>'[5]вспомогат'!G31</f>
        <v>5340998.82</v>
      </c>
      <c r="F33" s="38">
        <f>'[5]вспомогат'!H31</f>
        <v>1782540.9700000002</v>
      </c>
      <c r="G33" s="39">
        <f>'[5]вспомогат'!I31</f>
        <v>100.75065111967716</v>
      </c>
      <c r="H33" s="35">
        <f>'[5]вспомогат'!J31</f>
        <v>13280.970000000205</v>
      </c>
      <c r="I33" s="36">
        <f>'[5]вспомогат'!K31</f>
        <v>106.17713753848699</v>
      </c>
      <c r="J33" s="37">
        <f>'[5]вспомогат'!L31</f>
        <v>310726.8200000003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1678374</v>
      </c>
      <c r="D34" s="38">
        <f>'[5]вспомогат'!D32</f>
        <v>596407</v>
      </c>
      <c r="E34" s="33">
        <f>'[5]вспомогат'!G32</f>
        <v>1985026.64</v>
      </c>
      <c r="F34" s="38">
        <f>'[5]вспомогат'!H32</f>
        <v>699495.71</v>
      </c>
      <c r="G34" s="39">
        <f>'[5]вспомогат'!I32</f>
        <v>117.28495976740716</v>
      </c>
      <c r="H34" s="35">
        <f>'[5]вспомогат'!J32</f>
        <v>103088.70999999996</v>
      </c>
      <c r="I34" s="36">
        <f>'[5]вспомогат'!K32</f>
        <v>118.27081687395062</v>
      </c>
      <c r="J34" s="37">
        <f>'[5]вспомогат'!L32</f>
        <v>306652.6399999999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5070920</v>
      </c>
      <c r="D35" s="38">
        <f>'[5]вспомогат'!D33</f>
        <v>1781499</v>
      </c>
      <c r="E35" s="33">
        <f>'[5]вспомогат'!G33</f>
        <v>5157486.1</v>
      </c>
      <c r="F35" s="38">
        <f>'[5]вспомогат'!H33</f>
        <v>1738108.1599999997</v>
      </c>
      <c r="G35" s="39">
        <f>'[5]вспомогат'!I33</f>
        <v>97.56436349388912</v>
      </c>
      <c r="H35" s="35">
        <f>'[5]вспомогат'!J33</f>
        <v>-43390.84000000032</v>
      </c>
      <c r="I35" s="36">
        <f>'[5]вспомогат'!K33</f>
        <v>101.70710837481167</v>
      </c>
      <c r="J35" s="37">
        <f>'[5]вспомогат'!L33</f>
        <v>86566.09999999963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3284950</v>
      </c>
      <c r="D36" s="38">
        <f>'[5]вспомогат'!D34</f>
        <v>1105240</v>
      </c>
      <c r="E36" s="33">
        <f>'[5]вспомогат'!G34</f>
        <v>3724807.25</v>
      </c>
      <c r="F36" s="38">
        <f>'[5]вспомогат'!H34</f>
        <v>1321156.5</v>
      </c>
      <c r="G36" s="39">
        <f>'[5]вспомогат'!I34</f>
        <v>119.53571170062611</v>
      </c>
      <c r="H36" s="35">
        <f>'[5]вспомогат'!J34</f>
        <v>215916.5</v>
      </c>
      <c r="I36" s="36">
        <f>'[5]вспомогат'!K34</f>
        <v>113.39007443035662</v>
      </c>
      <c r="J36" s="37">
        <f>'[5]вспомогат'!L34</f>
        <v>439857.25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7509629</v>
      </c>
      <c r="D37" s="38">
        <f>'[5]вспомогат'!D35</f>
        <v>2178542</v>
      </c>
      <c r="E37" s="33">
        <f>'[5]вспомогат'!G35</f>
        <v>7953831.43</v>
      </c>
      <c r="F37" s="38">
        <f>'[5]вспомогат'!H35</f>
        <v>2618832.25</v>
      </c>
      <c r="G37" s="39">
        <f>'[5]вспомогат'!I35</f>
        <v>120.21031726723652</v>
      </c>
      <c r="H37" s="35">
        <f>'[5]вспомогат'!J35</f>
        <v>440290.25</v>
      </c>
      <c r="I37" s="36">
        <f>'[5]вспомогат'!K35</f>
        <v>105.91510486070617</v>
      </c>
      <c r="J37" s="37">
        <f>'[5]вспомогат'!L35</f>
        <v>444202.4299999997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117029895</v>
      </c>
      <c r="D38" s="42">
        <f>SUM(D18:D37)</f>
        <v>37754422</v>
      </c>
      <c r="E38" s="42">
        <f>SUM(E18:E37)</f>
        <v>127787348.70999998</v>
      </c>
      <c r="F38" s="42">
        <f>SUM(F18:F37)</f>
        <v>43059004.529999994</v>
      </c>
      <c r="G38" s="43">
        <f>F38/D38*100</f>
        <v>114.0502284209251</v>
      </c>
      <c r="H38" s="42">
        <f>SUM(H18:H37)</f>
        <v>5304582.529999999</v>
      </c>
      <c r="I38" s="44">
        <f>E38/C38*100</f>
        <v>109.1920561921379</v>
      </c>
      <c r="J38" s="42">
        <f>SUM(J18:J37)</f>
        <v>10757453.709999999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847624971</v>
      </c>
      <c r="D39" s="53">
        <f>'[5]вспомогат'!D36</f>
        <v>278566760</v>
      </c>
      <c r="E39" s="53">
        <f>'[5]вспомогат'!G36</f>
        <v>864781475.6400001</v>
      </c>
      <c r="F39" s="53">
        <f>'[5]вспомогат'!H36</f>
        <v>281916728.6400001</v>
      </c>
      <c r="G39" s="54">
        <f>'[5]вспомогат'!I36</f>
        <v>101.20257299901829</v>
      </c>
      <c r="H39" s="53">
        <f>'[5]вспомогат'!J36</f>
        <v>3349968.6399999657</v>
      </c>
      <c r="I39" s="54">
        <f>'[5]вспомогат'!K36</f>
        <v>102.02406786338061</v>
      </c>
      <c r="J39" s="53">
        <f>'[5]вспомогат'!L36</f>
        <v>17156504.63999997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29.03.2013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2013-04-01T06:01:43Z</dcterms:created>
  <dcterms:modified xsi:type="dcterms:W3CDTF">2013-04-01T06:02:13Z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