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<sst xmlns="http://schemas.openxmlformats.org/spreadsheetml/2006/main" count="47" uniqueCount="42">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</sst>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5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25.03.2013</v>
          </cell>
        </row>
        <row r="6">
          <cell r="G6" t="str">
            <v>Фактично надійшло на 25.03.2013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190055030.69</v>
          </cell>
          <cell r="H10">
            <v>49198130.03999999</v>
          </cell>
          <cell r="I10">
            <v>78.20982299299766</v>
          </cell>
          <cell r="J10">
            <v>-13707177.960000008</v>
          </cell>
          <cell r="K10">
            <v>93.31424527266</v>
          </cell>
          <cell r="L10">
            <v>-13617013.310000002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357900069.4</v>
          </cell>
          <cell r="H11">
            <v>91550922.61999997</v>
          </cell>
          <cell r="I11">
            <v>70.94501419273445</v>
          </cell>
          <cell r="J11">
            <v>-37493977.380000025</v>
          </cell>
          <cell r="K11">
            <v>92.45904042053226</v>
          </cell>
          <cell r="L11">
            <v>-29190330.600000024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26528500.82</v>
          </cell>
          <cell r="H12">
            <v>6639616.02</v>
          </cell>
          <cell r="I12">
            <v>68.38577596595344</v>
          </cell>
          <cell r="J12">
            <v>-3069443.9800000004</v>
          </cell>
          <cell r="K12">
            <v>93.52251691529445</v>
          </cell>
          <cell r="L12">
            <v>-1837396.1799999997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60557810.11</v>
          </cell>
          <cell r="H13">
            <v>15226639.380000003</v>
          </cell>
          <cell r="I13">
            <v>55.187309046645396</v>
          </cell>
          <cell r="J13">
            <v>-12364195.619999997</v>
          </cell>
          <cell r="K13">
            <v>86.17402604425216</v>
          </cell>
          <cell r="L13">
            <v>-9716044.89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29754861.12</v>
          </cell>
          <cell r="H14">
            <v>7776747.18</v>
          </cell>
          <cell r="I14">
            <v>59.23922073173519</v>
          </cell>
          <cell r="J14">
            <v>-5350952.82</v>
          </cell>
          <cell r="K14">
            <v>76.14417974767767</v>
          </cell>
          <cell r="L14">
            <v>-9322138.879999999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5042750.18</v>
          </cell>
          <cell r="H15">
            <v>1310564.2599999998</v>
          </cell>
          <cell r="I15">
            <v>70.53496085918725</v>
          </cell>
          <cell r="J15">
            <v>-547470.7400000002</v>
          </cell>
          <cell r="K15">
            <v>91.03455946333344</v>
          </cell>
          <cell r="L15">
            <v>-496629.8200000003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4569637.59</v>
          </cell>
          <cell r="H16">
            <v>955943.4199999999</v>
          </cell>
          <cell r="I16">
            <v>57.83274216625477</v>
          </cell>
          <cell r="J16">
            <v>-697001.5800000001</v>
          </cell>
          <cell r="K16">
            <v>101.13867699233543</v>
          </cell>
          <cell r="L16">
            <v>51447.58999999985</v>
          </cell>
        </row>
        <row r="17">
          <cell r="B17">
            <v>94207870</v>
          </cell>
          <cell r="C17">
            <v>18481139</v>
          </cell>
          <cell r="D17">
            <v>6046660</v>
          </cell>
          <cell r="G17">
            <v>18463821.44</v>
          </cell>
          <cell r="H17">
            <v>5025736.1000000015</v>
          </cell>
          <cell r="I17">
            <v>83.11590365590263</v>
          </cell>
          <cell r="J17">
            <v>-1020923.8999999985</v>
          </cell>
          <cell r="K17">
            <v>99.9062960351091</v>
          </cell>
          <cell r="L17">
            <v>-17317.55999999866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1524988.71</v>
          </cell>
          <cell r="H18">
            <v>317349.60999999987</v>
          </cell>
          <cell r="I18">
            <v>49.24783633590059</v>
          </cell>
          <cell r="J18">
            <v>-327043.39000000013</v>
          </cell>
          <cell r="K18">
            <v>83.17867675654212</v>
          </cell>
          <cell r="L18">
            <v>-308400.29000000004</v>
          </cell>
        </row>
        <row r="19">
          <cell r="B19">
            <v>20633455</v>
          </cell>
          <cell r="C19">
            <v>3571878</v>
          </cell>
          <cell r="D19">
            <v>1400208</v>
          </cell>
          <cell r="G19">
            <v>3144021.02</v>
          </cell>
          <cell r="H19">
            <v>767501.23</v>
          </cell>
          <cell r="I19">
            <v>54.81337272748049</v>
          </cell>
          <cell r="J19">
            <v>-632706.77</v>
          </cell>
          <cell r="K19">
            <v>88.02151193293835</v>
          </cell>
          <cell r="L19">
            <v>-427856.98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7594480.22</v>
          </cell>
          <cell r="H20">
            <v>2096999.92</v>
          </cell>
          <cell r="I20">
            <v>73.6691052066529</v>
          </cell>
          <cell r="J20">
            <v>-749512.0800000001</v>
          </cell>
          <cell r="K20">
            <v>98.10391640328365</v>
          </cell>
          <cell r="L20">
            <v>-146780.78000000026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5086813.91</v>
          </cell>
          <cell r="H21">
            <v>1341756.1100000003</v>
          </cell>
          <cell r="I21">
            <v>63.632104959890746</v>
          </cell>
          <cell r="J21">
            <v>-766858.8899999997</v>
          </cell>
          <cell r="K21">
            <v>92.25902519251412</v>
          </cell>
          <cell r="L21">
            <v>-426808.08999999985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8511629.39</v>
          </cell>
          <cell r="H22">
            <v>1619964.0500000007</v>
          </cell>
          <cell r="I22">
            <v>58.2194602505002</v>
          </cell>
          <cell r="J22">
            <v>-1162548.9499999993</v>
          </cell>
          <cell r="K22">
            <v>89.31489793712637</v>
          </cell>
          <cell r="L22">
            <v>-1018280.6099999994</v>
          </cell>
        </row>
        <row r="23">
          <cell r="B23">
            <v>22406900</v>
          </cell>
          <cell r="C23">
            <v>4527869</v>
          </cell>
          <cell r="D23">
            <v>1549840</v>
          </cell>
          <cell r="G23">
            <v>4315974.51</v>
          </cell>
          <cell r="H23">
            <v>1026273.0799999996</v>
          </cell>
          <cell r="I23">
            <v>66.21800185825632</v>
          </cell>
          <cell r="J23">
            <v>-523566.9200000004</v>
          </cell>
          <cell r="K23">
            <v>95.32021597797993</v>
          </cell>
          <cell r="L23">
            <v>-211894.49000000022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4322657.33</v>
          </cell>
          <cell r="H24">
            <v>925210.8500000001</v>
          </cell>
          <cell r="I24">
            <v>78.09643851665777</v>
          </cell>
          <cell r="J24">
            <v>-259492.1499999999</v>
          </cell>
          <cell r="K24">
            <v>107.02444327032016</v>
          </cell>
          <cell r="L24">
            <v>283713.3300000001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5707681.43</v>
          </cell>
          <cell r="H25">
            <v>1696176.2899999996</v>
          </cell>
          <cell r="I25">
            <v>74.21921666608323</v>
          </cell>
          <cell r="J25">
            <v>-589183.7100000004</v>
          </cell>
          <cell r="K25">
            <v>97.6259630796587</v>
          </cell>
          <cell r="L25">
            <v>-138797.5700000003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3587904.3</v>
          </cell>
          <cell r="H26">
            <v>876364.3999999999</v>
          </cell>
          <cell r="I26">
            <v>57.096048915398114</v>
          </cell>
          <cell r="J26">
            <v>-658530.6000000001</v>
          </cell>
          <cell r="K26">
            <v>89.16830444481558</v>
          </cell>
          <cell r="L26">
            <v>-435839.7000000002</v>
          </cell>
        </row>
        <row r="27">
          <cell r="B27">
            <v>17382250</v>
          </cell>
          <cell r="C27">
            <v>2933047</v>
          </cell>
          <cell r="D27">
            <v>1077549</v>
          </cell>
          <cell r="G27">
            <v>2994036.17</v>
          </cell>
          <cell r="H27">
            <v>813752.3900000001</v>
          </cell>
          <cell r="I27">
            <v>75.51882930613829</v>
          </cell>
          <cell r="J27">
            <v>-263796.60999999987</v>
          </cell>
          <cell r="K27">
            <v>102.0793792257676</v>
          </cell>
          <cell r="L27">
            <v>60989.169999999925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5857398.43</v>
          </cell>
          <cell r="H28">
            <v>1427224.96</v>
          </cell>
          <cell r="I28">
            <v>62.06596916151091</v>
          </cell>
          <cell r="J28">
            <v>-872304.04</v>
          </cell>
          <cell r="K28">
            <v>97.52855817240217</v>
          </cell>
          <cell r="L28">
            <v>-148430.5700000003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11801434.47</v>
          </cell>
          <cell r="H29">
            <v>3185232.92</v>
          </cell>
          <cell r="I29">
            <v>76.89401134809847</v>
          </cell>
          <cell r="J29">
            <v>-957135.0800000001</v>
          </cell>
          <cell r="K29">
            <v>81.9920711493509</v>
          </cell>
          <cell r="L29">
            <v>-2591950.5299999993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4641821.35</v>
          </cell>
          <cell r="H30">
            <v>1322487.4099999997</v>
          </cell>
          <cell r="I30">
            <v>70.20943634425406</v>
          </cell>
          <cell r="J30">
            <v>-561144.5900000003</v>
          </cell>
          <cell r="K30">
            <v>100.61798009759582</v>
          </cell>
          <cell r="L30">
            <v>28509.349999999627</v>
          </cell>
        </row>
        <row r="31">
          <cell r="B31">
            <v>28476622</v>
          </cell>
          <cell r="C31">
            <v>5030272</v>
          </cell>
          <cell r="D31">
            <v>1769260</v>
          </cell>
          <cell r="G31">
            <v>4667305.96</v>
          </cell>
          <cell r="H31">
            <v>1108848.1099999999</v>
          </cell>
          <cell r="I31">
            <v>62.672988141935036</v>
          </cell>
          <cell r="J31">
            <v>-660411.8900000001</v>
          </cell>
          <cell r="K31">
            <v>92.78436553729102</v>
          </cell>
          <cell r="L31">
            <v>-362966.04000000004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1769294.75</v>
          </cell>
          <cell r="H32">
            <v>483763.82000000007</v>
          </cell>
          <cell r="I32">
            <v>81.11303522594471</v>
          </cell>
          <cell r="J32">
            <v>-112643.17999999993</v>
          </cell>
          <cell r="K32">
            <v>105.41719247319132</v>
          </cell>
          <cell r="L32">
            <v>90920.75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4627817.47</v>
          </cell>
          <cell r="H33">
            <v>1208439.5299999998</v>
          </cell>
          <cell r="I33">
            <v>64.3917607458628</v>
          </cell>
          <cell r="J33">
            <v>-668259.4700000002</v>
          </cell>
          <cell r="K33">
            <v>89.58013886630584</v>
          </cell>
          <cell r="L33">
            <v>-538302.5300000003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3196524.15</v>
          </cell>
          <cell r="H34">
            <v>792873.3999999999</v>
          </cell>
          <cell r="I34">
            <v>64.60622209184837</v>
          </cell>
          <cell r="J34">
            <v>-434366.6000000001</v>
          </cell>
          <cell r="K34">
            <v>93.82362963941355</v>
          </cell>
          <cell r="L34">
            <v>-210425.8500000001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6743035.49</v>
          </cell>
          <cell r="H35">
            <v>1408036.3100000005</v>
          </cell>
          <cell r="I35">
            <v>43.68493764818525</v>
          </cell>
          <cell r="J35">
            <v>-1815125.6899999995</v>
          </cell>
          <cell r="K35">
            <v>78.82673850153297</v>
          </cell>
          <cell r="L35">
            <v>-1811213.5099999998</v>
          </cell>
        </row>
        <row r="36">
          <cell r="B36">
            <v>4036543380</v>
          </cell>
          <cell r="C36">
            <v>855426539</v>
          </cell>
          <cell r="D36">
            <v>286368328</v>
          </cell>
          <cell r="G36">
            <v>782967300.41</v>
          </cell>
          <cell r="H36">
            <v>200102553.40999997</v>
          </cell>
          <cell r="I36">
            <v>69.87593733130988</v>
          </cell>
          <cell r="J36">
            <v>-86265774.59000002</v>
          </cell>
          <cell r="K36">
            <v>91.52946100144315</v>
          </cell>
          <cell r="L36">
            <v>-72459238.59000005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: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190055030.69</v>
      </c>
      <c r="F10" s="33">
        <f>'[5]вспомогат'!H10</f>
        <v>49198130.03999999</v>
      </c>
      <c r="G10" s="34">
        <f>'[5]вспомогат'!I10</f>
        <v>78.20982299299766</v>
      </c>
      <c r="H10" s="35">
        <f>'[5]вспомогат'!J10</f>
        <v>-13707177.960000008</v>
      </c>
      <c r="I10" s="36">
        <f>'[5]вспомогат'!K10</f>
        <v>93.31424527266</v>
      </c>
      <c r="J10" s="37">
        <f>'[5]вспомогат'!L10</f>
        <v>-13617013.310000002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357900069.4</v>
      </c>
      <c r="F12" s="38">
        <f>'[5]вспомогат'!H11</f>
        <v>91550922.61999997</v>
      </c>
      <c r="G12" s="39">
        <f>'[5]вспомогат'!I11</f>
        <v>70.94501419273445</v>
      </c>
      <c r="H12" s="35">
        <f>'[5]вспомогат'!J11</f>
        <v>-37493977.380000025</v>
      </c>
      <c r="I12" s="36">
        <f>'[5]вспомогат'!K11</f>
        <v>92.45904042053226</v>
      </c>
      <c r="J12" s="37">
        <f>'[5]вспомогат'!L11</f>
        <v>-29190330.600000024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26528500.82</v>
      </c>
      <c r="F13" s="38">
        <f>'[5]вспомогат'!H12</f>
        <v>6639616.02</v>
      </c>
      <c r="G13" s="39">
        <f>'[5]вспомогат'!I12</f>
        <v>68.38577596595344</v>
      </c>
      <c r="H13" s="35">
        <f>'[5]вспомогат'!J12</f>
        <v>-3069443.9800000004</v>
      </c>
      <c r="I13" s="36">
        <f>'[5]вспомогат'!K12</f>
        <v>93.52251691529445</v>
      </c>
      <c r="J13" s="37">
        <f>'[5]вспомогат'!L12</f>
        <v>-1837396.1799999997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60557810.11</v>
      </c>
      <c r="F14" s="38">
        <f>'[5]вспомогат'!H13</f>
        <v>15226639.380000003</v>
      </c>
      <c r="G14" s="39">
        <f>'[5]вспомогат'!I13</f>
        <v>55.187309046645396</v>
      </c>
      <c r="H14" s="35">
        <f>'[5]вспомогат'!J13</f>
        <v>-12364195.619999997</v>
      </c>
      <c r="I14" s="36">
        <f>'[5]вспомогат'!K13</f>
        <v>86.17402604425216</v>
      </c>
      <c r="J14" s="37">
        <f>'[5]вспомогат'!L13</f>
        <v>-9716044.89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29754861.12</v>
      </c>
      <c r="F15" s="38">
        <f>'[5]вспомогат'!H14</f>
        <v>7776747.18</v>
      </c>
      <c r="G15" s="39">
        <f>'[5]вспомогат'!I14</f>
        <v>59.23922073173519</v>
      </c>
      <c r="H15" s="35">
        <f>'[5]вспомогат'!J14</f>
        <v>-5350952.82</v>
      </c>
      <c r="I15" s="36">
        <f>'[5]вспомогат'!K14</f>
        <v>76.14417974767767</v>
      </c>
      <c r="J15" s="37">
        <f>'[5]вспомогат'!L14</f>
        <v>-9322138.879999999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5042750.18</v>
      </c>
      <c r="F16" s="38">
        <f>'[5]вспомогат'!H15</f>
        <v>1310564.2599999998</v>
      </c>
      <c r="G16" s="39">
        <f>'[5]вспомогат'!I15</f>
        <v>70.53496085918725</v>
      </c>
      <c r="H16" s="35">
        <f>'[5]вспомогат'!J15</f>
        <v>-547470.7400000002</v>
      </c>
      <c r="I16" s="36">
        <f>'[5]вспомогат'!K15</f>
        <v>91.03455946333344</v>
      </c>
      <c r="J16" s="37">
        <f>'[5]вспомогат'!L15</f>
        <v>-496629.8200000003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479783991.63</v>
      </c>
      <c r="F17" s="42">
        <f>SUM(F12:F16)</f>
        <v>122504489.46</v>
      </c>
      <c r="G17" s="43">
        <f>F17/D17*100</f>
        <v>67.55866729116161</v>
      </c>
      <c r="H17" s="42">
        <f>SUM(H12:H16)</f>
        <v>-58826040.54000003</v>
      </c>
      <c r="I17" s="44">
        <f>E17/C17*100</f>
        <v>90.46613161034114</v>
      </c>
      <c r="J17" s="42">
        <f>SUM(J12:J16)</f>
        <v>-50562540.37000003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4569637.59</v>
      </c>
      <c r="F18" s="46">
        <f>'[5]вспомогат'!H16</f>
        <v>955943.4199999999</v>
      </c>
      <c r="G18" s="47">
        <f>'[5]вспомогат'!I16</f>
        <v>57.83274216625477</v>
      </c>
      <c r="H18" s="48">
        <f>'[5]вспомогат'!J16</f>
        <v>-697001.5800000001</v>
      </c>
      <c r="I18" s="49">
        <f>'[5]вспомогат'!K16</f>
        <v>101.13867699233543</v>
      </c>
      <c r="J18" s="50">
        <f>'[5]вспомогат'!L16</f>
        <v>51447.58999999985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18481139</v>
      </c>
      <c r="D19" s="38">
        <f>'[5]вспомогат'!D17</f>
        <v>6046660</v>
      </c>
      <c r="E19" s="33">
        <f>'[5]вспомогат'!G17</f>
        <v>18463821.44</v>
      </c>
      <c r="F19" s="38">
        <f>'[5]вспомогат'!H17</f>
        <v>5025736.1000000015</v>
      </c>
      <c r="G19" s="39">
        <f>'[5]вспомогат'!I17</f>
        <v>83.11590365590263</v>
      </c>
      <c r="H19" s="35">
        <f>'[5]вспомогат'!J17</f>
        <v>-1020923.8999999985</v>
      </c>
      <c r="I19" s="36">
        <f>'[5]вспомогат'!K17</f>
        <v>99.9062960351091</v>
      </c>
      <c r="J19" s="37">
        <f>'[5]вспомогат'!L17</f>
        <v>-17317.55999999866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1524988.71</v>
      </c>
      <c r="F20" s="38">
        <f>'[5]вспомогат'!H18</f>
        <v>317349.60999999987</v>
      </c>
      <c r="G20" s="39">
        <f>'[5]вспомогат'!I18</f>
        <v>49.24783633590059</v>
      </c>
      <c r="H20" s="35">
        <f>'[5]вспомогат'!J18</f>
        <v>-327043.39000000013</v>
      </c>
      <c r="I20" s="36">
        <f>'[5]вспомогат'!K18</f>
        <v>83.17867675654212</v>
      </c>
      <c r="J20" s="37">
        <f>'[5]вспомогат'!L18</f>
        <v>-308400.29000000004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1400208</v>
      </c>
      <c r="E21" s="33">
        <f>'[5]вспомогат'!G19</f>
        <v>3144021.02</v>
      </c>
      <c r="F21" s="38">
        <f>'[5]вспомогат'!H19</f>
        <v>767501.23</v>
      </c>
      <c r="G21" s="39">
        <f>'[5]вспомогат'!I19</f>
        <v>54.81337272748049</v>
      </c>
      <c r="H21" s="35">
        <f>'[5]вспомогат'!J19</f>
        <v>-632706.77</v>
      </c>
      <c r="I21" s="36">
        <f>'[5]вспомогат'!K19</f>
        <v>88.02151193293835</v>
      </c>
      <c r="J21" s="37">
        <f>'[5]вспомогат'!L19</f>
        <v>-427856.98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7594480.22</v>
      </c>
      <c r="F22" s="38">
        <f>'[5]вспомогат'!H20</f>
        <v>2096999.92</v>
      </c>
      <c r="G22" s="39">
        <f>'[5]вспомогат'!I20</f>
        <v>73.6691052066529</v>
      </c>
      <c r="H22" s="35">
        <f>'[5]вспомогат'!J20</f>
        <v>-749512.0800000001</v>
      </c>
      <c r="I22" s="36">
        <f>'[5]вспомогат'!K20</f>
        <v>98.10391640328365</v>
      </c>
      <c r="J22" s="37">
        <f>'[5]вспомогат'!L20</f>
        <v>-146780.78000000026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5086813.91</v>
      </c>
      <c r="F23" s="38">
        <f>'[5]вспомогат'!H21</f>
        <v>1341756.1100000003</v>
      </c>
      <c r="G23" s="39">
        <f>'[5]вспомогат'!I21</f>
        <v>63.632104959890746</v>
      </c>
      <c r="H23" s="35">
        <f>'[5]вспомогат'!J21</f>
        <v>-766858.8899999997</v>
      </c>
      <c r="I23" s="36">
        <f>'[5]вспомогат'!K21</f>
        <v>92.25902519251412</v>
      </c>
      <c r="J23" s="37">
        <f>'[5]вспомогат'!L21</f>
        <v>-426808.08999999985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8511629.39</v>
      </c>
      <c r="F24" s="38">
        <f>'[5]вспомогат'!H22</f>
        <v>1619964.0500000007</v>
      </c>
      <c r="G24" s="39">
        <f>'[5]вспомогат'!I22</f>
        <v>58.2194602505002</v>
      </c>
      <c r="H24" s="35">
        <f>'[5]вспомогат'!J22</f>
        <v>-1162548.9499999993</v>
      </c>
      <c r="I24" s="36">
        <f>'[5]вспомогат'!K22</f>
        <v>89.31489793712637</v>
      </c>
      <c r="J24" s="37">
        <f>'[5]вспомогат'!L22</f>
        <v>-1018280.6099999994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1549840</v>
      </c>
      <c r="E25" s="33">
        <f>'[5]вспомогат'!G23</f>
        <v>4315974.51</v>
      </c>
      <c r="F25" s="38">
        <f>'[5]вспомогат'!H23</f>
        <v>1026273.0799999996</v>
      </c>
      <c r="G25" s="39">
        <f>'[5]вспомогат'!I23</f>
        <v>66.21800185825632</v>
      </c>
      <c r="H25" s="35">
        <f>'[5]вспомогат'!J23</f>
        <v>-523566.9200000004</v>
      </c>
      <c r="I25" s="36">
        <f>'[5]вспомогат'!K23</f>
        <v>95.32021597797993</v>
      </c>
      <c r="J25" s="37">
        <f>'[5]вспомогат'!L23</f>
        <v>-211894.49000000022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4322657.33</v>
      </c>
      <c r="F26" s="38">
        <f>'[5]вспомогат'!H24</f>
        <v>925210.8500000001</v>
      </c>
      <c r="G26" s="39">
        <f>'[5]вспомогат'!I24</f>
        <v>78.09643851665777</v>
      </c>
      <c r="H26" s="35">
        <f>'[5]вспомогат'!J24</f>
        <v>-259492.1499999999</v>
      </c>
      <c r="I26" s="36">
        <f>'[5]вспомогат'!K24</f>
        <v>107.02444327032016</v>
      </c>
      <c r="J26" s="37">
        <f>'[5]вспомогат'!L24</f>
        <v>283713.3300000001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5707681.43</v>
      </c>
      <c r="F27" s="38">
        <f>'[5]вспомогат'!H25</f>
        <v>1696176.2899999996</v>
      </c>
      <c r="G27" s="39">
        <f>'[5]вспомогат'!I25</f>
        <v>74.21921666608323</v>
      </c>
      <c r="H27" s="35">
        <f>'[5]вспомогат'!J25</f>
        <v>-589183.7100000004</v>
      </c>
      <c r="I27" s="36">
        <f>'[5]вспомогат'!K25</f>
        <v>97.6259630796587</v>
      </c>
      <c r="J27" s="37">
        <f>'[5]вспомогат'!L25</f>
        <v>-138797.5700000003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3587904.3</v>
      </c>
      <c r="F28" s="38">
        <f>'[5]вспомогат'!H26</f>
        <v>876364.3999999999</v>
      </c>
      <c r="G28" s="39">
        <f>'[5]вспомогат'!I26</f>
        <v>57.096048915398114</v>
      </c>
      <c r="H28" s="35">
        <f>'[5]вспомогат'!J26</f>
        <v>-658530.6000000001</v>
      </c>
      <c r="I28" s="36">
        <f>'[5]вспомогат'!K26</f>
        <v>89.16830444481558</v>
      </c>
      <c r="J28" s="37">
        <f>'[5]вспомогат'!L26</f>
        <v>-435839.7000000002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2933047</v>
      </c>
      <c r="D29" s="38">
        <f>'[5]вспомогат'!D27</f>
        <v>1077549</v>
      </c>
      <c r="E29" s="33">
        <f>'[5]вспомогат'!G27</f>
        <v>2994036.17</v>
      </c>
      <c r="F29" s="38">
        <f>'[5]вспомогат'!H27</f>
        <v>813752.3900000001</v>
      </c>
      <c r="G29" s="39">
        <f>'[5]вспомогат'!I27</f>
        <v>75.51882930613829</v>
      </c>
      <c r="H29" s="35">
        <f>'[5]вспомогат'!J27</f>
        <v>-263796.60999999987</v>
      </c>
      <c r="I29" s="36">
        <f>'[5]вспомогат'!K27</f>
        <v>102.0793792257676</v>
      </c>
      <c r="J29" s="37">
        <f>'[5]вспомогат'!L27</f>
        <v>60989.169999999925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5857398.43</v>
      </c>
      <c r="F30" s="38">
        <f>'[5]вспомогат'!H28</f>
        <v>1427224.96</v>
      </c>
      <c r="G30" s="39">
        <f>'[5]вспомогат'!I28</f>
        <v>62.06596916151091</v>
      </c>
      <c r="H30" s="35">
        <f>'[5]вспомогат'!J28</f>
        <v>-872304.04</v>
      </c>
      <c r="I30" s="36">
        <f>'[5]вспомогат'!K28</f>
        <v>97.52855817240217</v>
      </c>
      <c r="J30" s="37">
        <f>'[5]вспомогат'!L28</f>
        <v>-148430.5700000003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11801434.47</v>
      </c>
      <c r="F31" s="38">
        <f>'[5]вспомогат'!H29</f>
        <v>3185232.92</v>
      </c>
      <c r="G31" s="39">
        <f>'[5]вспомогат'!I29</f>
        <v>76.89401134809847</v>
      </c>
      <c r="H31" s="35">
        <f>'[5]вспомогат'!J29</f>
        <v>-957135.0800000001</v>
      </c>
      <c r="I31" s="36">
        <f>'[5]вспомогат'!K29</f>
        <v>81.9920711493509</v>
      </c>
      <c r="J31" s="37">
        <f>'[5]вспомогат'!L29</f>
        <v>-2591950.5299999993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4641821.35</v>
      </c>
      <c r="F32" s="38">
        <f>'[5]вспомогат'!H30</f>
        <v>1322487.4099999997</v>
      </c>
      <c r="G32" s="39">
        <f>'[5]вспомогат'!I30</f>
        <v>70.20943634425406</v>
      </c>
      <c r="H32" s="35">
        <f>'[5]вспомогат'!J30</f>
        <v>-561144.5900000003</v>
      </c>
      <c r="I32" s="36">
        <f>'[5]вспомогат'!K30</f>
        <v>100.61798009759582</v>
      </c>
      <c r="J32" s="37">
        <f>'[5]вспомогат'!L30</f>
        <v>28509.349999999627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1769260</v>
      </c>
      <c r="E33" s="33">
        <f>'[5]вспомогат'!G31</f>
        <v>4667305.96</v>
      </c>
      <c r="F33" s="38">
        <f>'[5]вспомогат'!H31</f>
        <v>1108848.1099999999</v>
      </c>
      <c r="G33" s="39">
        <f>'[5]вспомогат'!I31</f>
        <v>62.672988141935036</v>
      </c>
      <c r="H33" s="35">
        <f>'[5]вспомогат'!J31</f>
        <v>-660411.8900000001</v>
      </c>
      <c r="I33" s="36">
        <f>'[5]вспомогат'!K31</f>
        <v>92.78436553729102</v>
      </c>
      <c r="J33" s="37">
        <f>'[5]вспомогат'!L31</f>
        <v>-362966.04000000004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1769294.75</v>
      </c>
      <c r="F34" s="38">
        <f>'[5]вспомогат'!H32</f>
        <v>483763.82000000007</v>
      </c>
      <c r="G34" s="39">
        <f>'[5]вспомогат'!I32</f>
        <v>81.11303522594471</v>
      </c>
      <c r="H34" s="35">
        <f>'[5]вспомогат'!J32</f>
        <v>-112643.17999999993</v>
      </c>
      <c r="I34" s="36">
        <f>'[5]вспомогат'!K32</f>
        <v>105.41719247319132</v>
      </c>
      <c r="J34" s="37">
        <f>'[5]вспомогат'!L32</f>
        <v>90920.75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4627817.47</v>
      </c>
      <c r="F35" s="38">
        <f>'[5]вспомогат'!H33</f>
        <v>1208439.5299999998</v>
      </c>
      <c r="G35" s="39">
        <f>'[5]вспомогат'!I33</f>
        <v>64.3917607458628</v>
      </c>
      <c r="H35" s="35">
        <f>'[5]вспомогат'!J33</f>
        <v>-668259.4700000002</v>
      </c>
      <c r="I35" s="36">
        <f>'[5]вспомогат'!K33</f>
        <v>89.58013886630584</v>
      </c>
      <c r="J35" s="37">
        <f>'[5]вспомогат'!L33</f>
        <v>-538302.5300000003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3196524.15</v>
      </c>
      <c r="F36" s="38">
        <f>'[5]вспомогат'!H34</f>
        <v>792873.3999999999</v>
      </c>
      <c r="G36" s="39">
        <f>'[5]вспомогат'!I34</f>
        <v>64.60622209184837</v>
      </c>
      <c r="H36" s="35">
        <f>'[5]вспомогат'!J34</f>
        <v>-434366.6000000001</v>
      </c>
      <c r="I36" s="36">
        <f>'[5]вспомогат'!K34</f>
        <v>93.82362963941355</v>
      </c>
      <c r="J36" s="37">
        <f>'[5]вспомогат'!L34</f>
        <v>-210425.8500000001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6743035.49</v>
      </c>
      <c r="F37" s="38">
        <f>'[5]вспомогат'!H35</f>
        <v>1408036.3100000005</v>
      </c>
      <c r="G37" s="39">
        <f>'[5]вспомогат'!I35</f>
        <v>43.68493764818525</v>
      </c>
      <c r="H37" s="35">
        <f>'[5]вспомогат'!J35</f>
        <v>-1815125.6899999995</v>
      </c>
      <c r="I37" s="36">
        <f>'[5]вспомогат'!K35</f>
        <v>78.82673850153297</v>
      </c>
      <c r="J37" s="37">
        <f>'[5]вспомогат'!L35</f>
        <v>-1811213.5099999998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121407963</v>
      </c>
      <c r="D38" s="42">
        <f>SUM(D18:D37)</f>
        <v>42132490</v>
      </c>
      <c r="E38" s="42">
        <f>SUM(E18:E37)</f>
        <v>113128278.08999997</v>
      </c>
      <c r="F38" s="42">
        <f>SUM(F18:F37)</f>
        <v>28399933.909999996</v>
      </c>
      <c r="G38" s="43">
        <f>F38/D38*100</f>
        <v>67.40625562362916</v>
      </c>
      <c r="H38" s="42">
        <f>SUM(H18:H37)</f>
        <v>-13732556.09</v>
      </c>
      <c r="I38" s="44">
        <f>E38/C38*100</f>
        <v>93.18027853741354</v>
      </c>
      <c r="J38" s="42">
        <f>SUM(J18:J37)</f>
        <v>-8279684.909999998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855426539</v>
      </c>
      <c r="D39" s="53">
        <f>'[5]вспомогат'!D36</f>
        <v>286368328</v>
      </c>
      <c r="E39" s="53">
        <f>'[5]вспомогат'!G36</f>
        <v>782967300.41</v>
      </c>
      <c r="F39" s="53">
        <f>'[5]вспомогат'!H36</f>
        <v>200102553.40999997</v>
      </c>
      <c r="G39" s="54">
        <f>'[5]вспомогат'!I36</f>
        <v>69.87593733130988</v>
      </c>
      <c r="H39" s="53">
        <f>'[5]вспомогат'!J36</f>
        <v>-86265774.59000002</v>
      </c>
      <c r="I39" s="54">
        <f>'[5]вспомогат'!K36</f>
        <v>91.52946100144315</v>
      </c>
      <c r="J39" s="53">
        <f>'[5]вспомогат'!L36</f>
        <v>-72459238.59000005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25.03.2013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2013-03-26T05:38:14Z</dcterms:created>
  <dcterms:modified xsi:type="dcterms:W3CDTF">2013-03-26T05:38:30Z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